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Chiara Bergamini\Documents\SITO\doc da inserire\"/>
    </mc:Choice>
  </mc:AlternateContent>
  <bookViews>
    <workbookView xWindow="0" yWindow="0" windowWidth="20490" windowHeight="7455" tabRatio="840" activeTab="3"/>
  </bookViews>
  <sheets>
    <sheet name="PEG-Obt. di settore" sheetId="1" r:id="rId1"/>
    <sheet name="PEG Ris. finanziarie entrate" sheetId="7" state="hidden" r:id="rId2"/>
    <sheet name="PEG Ris. finanziarie spese" sheetId="9" state="hidden" r:id="rId3"/>
    <sheet name="CMPT. Organizz." sheetId="11" r:id="rId4"/>
    <sheet name="Complessivo" sheetId="6" r:id="rId5"/>
  </sheets>
  <definedNames>
    <definedName name="_xlnm.Print_Area" localSheetId="3">'CMPT. Organizz.'!$A$1:$G$28</definedName>
    <definedName name="_xlnm.Print_Area" localSheetId="0">'PEG-Obt. di settore'!$A$3:$H$29</definedName>
    <definedName name="Payment_Needed">"Pagamento richiesto"</definedName>
    <definedName name="Print_Area" localSheetId="4">Complessivo!$A$1:$G$67</definedName>
    <definedName name="Print_Area" localSheetId="0">'PEG-Obt. di settore'!$A$1:$G$29</definedName>
    <definedName name="Reimbursement">"Rimborso"</definedName>
  </definedNames>
  <calcPr calcId="152511"/>
</workbook>
</file>

<file path=xl/calcChain.xml><?xml version="1.0" encoding="utf-8"?>
<calcChain xmlns="http://schemas.openxmlformats.org/spreadsheetml/2006/main">
  <c r="G28" i="1" l="1"/>
  <c r="G27" i="1"/>
  <c r="G26" i="1"/>
  <c r="G25" i="1"/>
  <c r="C15" i="1"/>
  <c r="C24" i="6" l="1"/>
  <c r="G24" i="11"/>
  <c r="G25" i="11" l="1"/>
  <c r="C26" i="6" s="1"/>
  <c r="I149" i="9"/>
  <c r="H149" i="9"/>
  <c r="G149" i="9"/>
  <c r="F149" i="9"/>
  <c r="E149" i="9"/>
  <c r="I129" i="9"/>
  <c r="H129" i="9"/>
  <c r="G129" i="9"/>
  <c r="F129" i="9"/>
  <c r="E129" i="9"/>
  <c r="I13" i="9"/>
  <c r="H13" i="9"/>
  <c r="G13" i="9"/>
  <c r="F13" i="9"/>
  <c r="E13" i="9"/>
  <c r="I42" i="7"/>
  <c r="H42" i="7"/>
  <c r="G42" i="7"/>
  <c r="F42" i="7"/>
  <c r="E42" i="7"/>
  <c r="I27" i="7"/>
  <c r="H27" i="7"/>
  <c r="G27" i="7"/>
  <c r="F27" i="7"/>
  <c r="E27" i="7"/>
  <c r="I6" i="7" l="1"/>
  <c r="H6" i="7"/>
  <c r="G6" i="7"/>
  <c r="F6" i="7"/>
  <c r="E6" i="7"/>
  <c r="E29" i="1"/>
  <c r="C25" i="6" l="1"/>
  <c r="C27" i="6" s="1"/>
</calcChain>
</file>

<file path=xl/comments1.xml><?xml version="1.0" encoding="utf-8"?>
<comments xmlns="http://schemas.openxmlformats.org/spreadsheetml/2006/main">
  <authors>
    <author>Fabio Rebora</author>
  </authors>
  <commentList>
    <comment ref="E24" authorId="0" shapeId="0">
      <text>
        <r>
          <rPr>
            <b/>
            <sz val="9"/>
            <color indexed="81"/>
            <rFont val="Tahoma"/>
            <family val="2"/>
          </rPr>
          <t>Fabio Rebora:</t>
        </r>
        <r>
          <rPr>
            <sz val="9"/>
            <color indexed="81"/>
            <rFont val="Tahoma"/>
            <family val="2"/>
          </rPr>
          <t xml:space="preserve">
Il peso dovrà essere assegnato solo agli obiettivi oggetto di valutazione. Il totale della colonna dovrà dare sempre 100%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</rPr>
          <t>Fabio Rebora:</t>
        </r>
        <r>
          <rPr>
            <sz val="9"/>
            <color indexed="81"/>
            <rFont val="Tahoma"/>
            <family val="2"/>
          </rPr>
          <t xml:space="preserve">
Valutare se inserire percentuale di raggiungimento o intervalli predefiniti</t>
        </r>
      </text>
    </comment>
    <comment ref="G24" authorId="0" shapeId="0">
      <text>
        <r>
          <rPr>
            <b/>
            <sz val="9"/>
            <color indexed="81"/>
            <rFont val="Tahoma"/>
            <family val="2"/>
          </rPr>
          <t>Fabio Rebora:</t>
        </r>
        <r>
          <rPr>
            <sz val="9"/>
            <color indexed="81"/>
            <rFont val="Tahoma"/>
            <family val="2"/>
          </rPr>
          <t xml:space="preserve">
Il punteggio finale secondo l ametodologia, dovrà essere dato dalla mdia dei punteggi otttenuti dai responsabili
(chiarire)</t>
        </r>
      </text>
    </comment>
  </commentList>
</comments>
</file>

<file path=xl/sharedStrings.xml><?xml version="1.0" encoding="utf-8"?>
<sst xmlns="http://schemas.openxmlformats.org/spreadsheetml/2006/main" count="669" uniqueCount="545">
  <si>
    <t>Punteggio</t>
  </si>
  <si>
    <t>Descrizione</t>
  </si>
  <si>
    <t>Servizio/Centro di costo</t>
  </si>
  <si>
    <t>Tempi di realizzazione
(entro il)</t>
  </si>
  <si>
    <t>Peso (%)</t>
  </si>
  <si>
    <t>Capitolo</t>
  </si>
  <si>
    <t>Cod. Bilancio</t>
  </si>
  <si>
    <t>Iniziale</t>
  </si>
  <si>
    <t>Assestato</t>
  </si>
  <si>
    <t>Impegnato CO</t>
  </si>
  <si>
    <t>Disponibile</t>
  </si>
  <si>
    <t>Pagato CO</t>
  </si>
  <si>
    <t>Responsabile Centro di Spesa</t>
  </si>
  <si>
    <t>1.01.01.03-00</t>
  </si>
  <si>
    <t>1.01.02.03-00</t>
  </si>
  <si>
    <t>1.01.08.01-20</t>
  </si>
  <si>
    <t xml:space="preserve"> TOTALE CENTRO DI COSTO</t>
  </si>
  <si>
    <t xml:space="preserve"> </t>
  </si>
  <si>
    <t xml:space="preserve">    10 /    0</t>
  </si>
  <si>
    <t>1.01.02.02-00</t>
  </si>
  <si>
    <t>1.01.08.03-00</t>
  </si>
  <si>
    <t>Centro di Costo  9 ORGANI ISTITUZIONALI - Ref: (GIUNTA COMUNALE)</t>
  </si>
  <si>
    <t>1.01.07.03-00</t>
  </si>
  <si>
    <t>1.10.05.03-00</t>
  </si>
  <si>
    <t>su 100</t>
  </si>
  <si>
    <t>Centro di costo</t>
  </si>
  <si>
    <t>9 - Organi istituzionali</t>
  </si>
  <si>
    <t>Obiettivi individuali</t>
  </si>
  <si>
    <t>Comportamenti organizzativi</t>
  </si>
  <si>
    <t>Punteggio conseguito</t>
  </si>
  <si>
    <t>Punteggio complessivo</t>
  </si>
  <si>
    <t>Scheda di valutazione complessiva e attribuzione fascia</t>
  </si>
  <si>
    <t>% di raggiungimento</t>
  </si>
  <si>
    <t>PEG</t>
  </si>
  <si>
    <t>Accertato CO</t>
  </si>
  <si>
    <t>Incassato CO</t>
  </si>
  <si>
    <t>Centro di Costo 9 Organi istituzionali</t>
  </si>
  <si>
    <t>0.00.0000-00</t>
  </si>
  <si>
    <t>AVANZO DI AMMINISTRAZIONE</t>
  </si>
  <si>
    <t xml:space="preserve">     1 /    0</t>
  </si>
  <si>
    <t>6.01.0000-22</t>
  </si>
  <si>
    <t>RITENUTE PREVIDENZIALI ED ASSISTENZIALI PERSONALE</t>
  </si>
  <si>
    <t xml:space="preserve">     2 /    0</t>
  </si>
  <si>
    <t>6.02.0000-23</t>
  </si>
  <si>
    <t>RITENUTE ERARIALI</t>
  </si>
  <si>
    <t xml:space="preserve">     3 /    0</t>
  </si>
  <si>
    <t>6.03.0000-24</t>
  </si>
  <si>
    <t>RITENUTE AL PERSONALE PER CONTO TERZI</t>
  </si>
  <si>
    <t xml:space="preserve">     5 /    0</t>
  </si>
  <si>
    <t>6.05.0000-28</t>
  </si>
  <si>
    <t>RIMBORSO SPESE PER SERVIZI CONTO TERZI</t>
  </si>
  <si>
    <t xml:space="preserve">     6 /    0</t>
  </si>
  <si>
    <t>6.06.0000-29</t>
  </si>
  <si>
    <t>RIMBORSI DI ANTICIPAZIONE FONDI SERVIZIO ECONOMATO</t>
  </si>
  <si>
    <t xml:space="preserve">   160 /    0</t>
  </si>
  <si>
    <t>1.01.0160-44</t>
  </si>
  <si>
    <t>IMPOSTA COMUNALE CONSUMO ENERGIA ELETTRICA</t>
  </si>
  <si>
    <t xml:space="preserve">   170 /    0</t>
  </si>
  <si>
    <t>1.01.0170-59</t>
  </si>
  <si>
    <t>INTROITO QUOTA 5 X MILLE IRPEF EX L. 266/2006</t>
  </si>
  <si>
    <t xml:space="preserve">   303 /    0</t>
  </si>
  <si>
    <t>1.02.0303-69</t>
  </si>
  <si>
    <t>TRIBUTO COMUNALE SUI RIFIUTI E SUI SERVIZI (TARES) - QUOTA PROVINCIALE (cap. 9023/S)</t>
  </si>
  <si>
    <t xml:space="preserve">   402 /    0</t>
  </si>
  <si>
    <t>1.03.0402-00</t>
  </si>
  <si>
    <t>FONDO DI SOLIDARIETA'</t>
  </si>
  <si>
    <t xml:space="preserve">   552 /    0</t>
  </si>
  <si>
    <t>2.01.0552-00</t>
  </si>
  <si>
    <t>CONTRIBUTI STATO - FONDO SVILUPPO INVESTIMENTI</t>
  </si>
  <si>
    <t xml:space="preserve">  1851 /    0</t>
  </si>
  <si>
    <t>3.03.1851-19</t>
  </si>
  <si>
    <t>INTERESSI ATTIVI - V.E. 19</t>
  </si>
  <si>
    <t xml:space="preserve">  1852 /    0</t>
  </si>
  <si>
    <t>3.04.1852-00</t>
  </si>
  <si>
    <t>UTILE NETTO AZIENDA MULTISERVIZI</t>
  </si>
  <si>
    <t xml:space="preserve">  1861 /    0</t>
  </si>
  <si>
    <t>3.05.1861-29</t>
  </si>
  <si>
    <t>RIMBORSO DA COMUNI PER SERVIZIO DI SEGRETERIA CONVENZIONATA</t>
  </si>
  <si>
    <t xml:space="preserve">  2320 /    0</t>
  </si>
  <si>
    <t>3.05.2320-29</t>
  </si>
  <si>
    <t>INTROITI E RIMBORSI DIVERSI</t>
  </si>
  <si>
    <t xml:space="preserve">  3531 /    0</t>
  </si>
  <si>
    <t>5.03.3531-01</t>
  </si>
  <si>
    <t>DEVOLUZIONE MUTUO PER INTERVENTI SULLA RETE IDRICA E FOGNARIA (CAP. 11223 SPESA)</t>
  </si>
  <si>
    <t>Centro di Costo 32 RAGIONERIA</t>
  </si>
  <si>
    <t>32 - Ragioneria</t>
  </si>
  <si>
    <t>Centro di Costo 33 COMMERCIO E TRIBUTI</t>
  </si>
  <si>
    <t xml:space="preserve">   140 /    0</t>
  </si>
  <si>
    <t>1.01.0140-59</t>
  </si>
  <si>
    <t>IMPOSTA COMUNALE SULLA PUBBLICITA'</t>
  </si>
  <si>
    <t xml:space="preserve">   221 /    0</t>
  </si>
  <si>
    <t>1.01.0221-41</t>
  </si>
  <si>
    <t>I.C.I. ARRETRATA LOTTA ALL'EVASIONE</t>
  </si>
  <si>
    <t xml:space="preserve">   222 /    0</t>
  </si>
  <si>
    <t>1.01.0040-42</t>
  </si>
  <si>
    <t>ADDIZIONALE COMUNALE IRPEF</t>
  </si>
  <si>
    <t xml:space="preserve">   230 /    0</t>
  </si>
  <si>
    <t>1.01.0230-41</t>
  </si>
  <si>
    <t>IMPOSTA MUNICIPALE PROPRIA - I.M.U.</t>
  </si>
  <si>
    <t xml:space="preserve">   302 /    0</t>
  </si>
  <si>
    <t>1.02.0302-69</t>
  </si>
  <si>
    <t>TRIBUTO COMUNALE SUI RIFIUTI E SUI SERVIZI (TARES)</t>
  </si>
  <si>
    <t xml:space="preserve">   410 /    0</t>
  </si>
  <si>
    <t>1.03.0410-00</t>
  </si>
  <si>
    <t>DIRITTO SULLE PUBBLICHE AFFISSIONI</t>
  </si>
  <si>
    <t xml:space="preserve">   670 /    0</t>
  </si>
  <si>
    <t>2.01.0670-00</t>
  </si>
  <si>
    <t>QUOTA DI TRIBUTI STATALI ATTRIBUITA AI COMUNI A TITOLO DI PARTECIPAZIONE ALL'ATTIVITA' DI ACCERTAMENTO DEI TRIBUTI (ART. 1 D.L.203/2005 E ART. 2 D.LGS 23/2011)</t>
  </si>
  <si>
    <t xml:space="preserve">  2319 /    0</t>
  </si>
  <si>
    <t>3.02.2319-22</t>
  </si>
  <si>
    <t>C.O.S.A.P.</t>
  </si>
  <si>
    <t>1.01.08.11-00</t>
  </si>
  <si>
    <t>FONDO DI RISERVA</t>
  </si>
  <si>
    <t>1.01.08.10-00</t>
  </si>
  <si>
    <t>FONDO SVALUTAZIONE CREDITI</t>
  </si>
  <si>
    <t>1.01.08.05-19</t>
  </si>
  <si>
    <t>RESTITUZIONE DI PROVENTI DIVERSI NON DOVUTI O ERRONEAMENTE VERSATI</t>
  </si>
  <si>
    <t>FONDO SVILUPPO RISORSE UMANE E PRODUTTIVITA'</t>
  </si>
  <si>
    <t>COMPENSO INCENTIVANTE PER ATTIVITA' DI ACCERTAMENTO I.C.I.</t>
  </si>
  <si>
    <t>1.01.08.01-21</t>
  </si>
  <si>
    <t>ONERI CONTRIBUTIVI RETRIBUZIONE ACCESSORIA</t>
  </si>
  <si>
    <t>1.01.08.07-21</t>
  </si>
  <si>
    <t>IRAP - RETRIBUZIONE ACCESSORIA</t>
  </si>
  <si>
    <t>FONDO FORMAZIONE E QUALIFICAZIONE PERSONALE</t>
  </si>
  <si>
    <t xml:space="preserve">  8920 /    0</t>
  </si>
  <si>
    <t xml:space="preserve">  8930 /    0</t>
  </si>
  <si>
    <t xml:space="preserve">  8986 /    0</t>
  </si>
  <si>
    <t xml:space="preserve">  9050 /    0</t>
  </si>
  <si>
    <t xml:space="preserve">  9052 /    0</t>
  </si>
  <si>
    <t xml:space="preserve">  9053 /    0</t>
  </si>
  <si>
    <t xml:space="preserve">  9055 /    0</t>
  </si>
  <si>
    <t xml:space="preserve">  9061 /    0</t>
  </si>
  <si>
    <t>4.00.00.00-22</t>
  </si>
  <si>
    <t>RITENUTE PREVIDENZIALI ED ASSISTENZIALI AL PERSONALE</t>
  </si>
  <si>
    <t>4.00.00.00-23</t>
  </si>
  <si>
    <t>4.00.00.00-24</t>
  </si>
  <si>
    <t>ALTRE RITENUTE AL PERSONALE PER CONTO TERZI</t>
  </si>
  <si>
    <t>4.00.00.00-28</t>
  </si>
  <si>
    <t>SERVIZI PER CONTO TERZI</t>
  </si>
  <si>
    <t>4.00.00.00-29</t>
  </si>
  <si>
    <t>ANTICIPAZIONE FONDI ECONOMATO</t>
  </si>
  <si>
    <t xml:space="preserve">    11 /    0</t>
  </si>
  <si>
    <t>INDENNITA' DI PRESENZA PER LE ADUNANZE DEL CONSIGLIO COMUNALE</t>
  </si>
  <si>
    <t xml:space="preserve">    12 /    0</t>
  </si>
  <si>
    <t>INDENNITA' DI PRESENZA PER LE ADUNANZE DELLE COMMISSIONI COMUNALI</t>
  </si>
  <si>
    <t xml:space="preserve">    15 /    0</t>
  </si>
  <si>
    <t>INDENNITA' E RIMBORSO SPESE MISSIONI AGLI AMMINISTRATORI</t>
  </si>
  <si>
    <t xml:space="preserve">    16 /    0</t>
  </si>
  <si>
    <t>1.01.01.07-21</t>
  </si>
  <si>
    <t>IRAP - ORGANI ISTITUZIONALI</t>
  </si>
  <si>
    <t xml:space="preserve">    60 /    0</t>
  </si>
  <si>
    <t>COMPENSO AL COLLEGIO DEI REVISORI DEI CONTI</t>
  </si>
  <si>
    <t xml:space="preserve">   100 /    0</t>
  </si>
  <si>
    <t>UTENZE - ORGANI ISTITUZIONALI</t>
  </si>
  <si>
    <t xml:space="preserve">   200 /    0</t>
  </si>
  <si>
    <t>1.01.02.01-20</t>
  </si>
  <si>
    <t>RETRIBUZIONI AL PERSONALE DELLA SEGRETERIA</t>
  </si>
  <si>
    <t xml:space="preserve">   201 /    0</t>
  </si>
  <si>
    <t>TRATTAMENTO DI MISSIONE E RIMBORSI SPESE VIAGGI - PERSONALE SEGRETERIA</t>
  </si>
  <si>
    <t xml:space="preserve">   202 /    0</t>
  </si>
  <si>
    <t>1.01.02.01-21</t>
  </si>
  <si>
    <t>ONERI CONTRIBUTIVI PERS.SEGRETERIA</t>
  </si>
  <si>
    <t xml:space="preserve">   206 /    0</t>
  </si>
  <si>
    <t>UTENZE - AREA SEGRETERIA</t>
  </si>
  <si>
    <t xml:space="preserve">   207 /    0</t>
  </si>
  <si>
    <t>1.01.02.07-21</t>
  </si>
  <si>
    <t>IRAP - PERSONALE SEGRETERIA</t>
  </si>
  <si>
    <t xml:space="preserve">   240 /    0</t>
  </si>
  <si>
    <t>1.01.05.01-20</t>
  </si>
  <si>
    <t>RETRIBUZIONI AL PERSONALE DELL'AREA MANUTENZIONI</t>
  </si>
  <si>
    <t xml:space="preserve">   241 /    0</t>
  </si>
  <si>
    <t>1.01.05.03-00</t>
  </si>
  <si>
    <t>TRATTAMENTO DI MISSIONE E RIMBORSI SPESE VIAGGI - PERSONALE MANUTENZIONI</t>
  </si>
  <si>
    <t xml:space="preserve">   242 /    0</t>
  </si>
  <si>
    <t>1.01.05.01-21</t>
  </si>
  <si>
    <t>ONERI CONTRIBUTIVI PERS.AREA MANUTENZIONI</t>
  </si>
  <si>
    <t xml:space="preserve">   246 /    0</t>
  </si>
  <si>
    <t>UTENZE - AREA MANUTENTIVA</t>
  </si>
  <si>
    <t xml:space="preserve">   247 /    0</t>
  </si>
  <si>
    <t>1.01.05.07-21</t>
  </si>
  <si>
    <t>IRAP - PERSONALE MANUTENZIONI</t>
  </si>
  <si>
    <t xml:space="preserve">   250 /    0</t>
  </si>
  <si>
    <t>1.01.02.05-15</t>
  </si>
  <si>
    <t>QUOTA DIRITTI DI SEGRETERIA DA VERSARE ALL'AGENZIA DEI SEGRETARI</t>
  </si>
  <si>
    <t xml:space="preserve">   260 /    0</t>
  </si>
  <si>
    <t>QUOTA DIRITTI DI ROGITO AL SEGRETARIO COMUNALE</t>
  </si>
  <si>
    <t xml:space="preserve">   290 /    0</t>
  </si>
  <si>
    <t>1.01.05.02-00</t>
  </si>
  <si>
    <t>SPESE PER CARBURANTE E LUBRIFICANTI AUTOMEZZI COMUNALI - AREA MANUTENTIVA</t>
  </si>
  <si>
    <t xml:space="preserve">   304 /    0</t>
  </si>
  <si>
    <t>SPESE PER NOTIFICHE</t>
  </si>
  <si>
    <t xml:space="preserve">   340 /    0</t>
  </si>
  <si>
    <t>ACQUISTO E ABBONAMENTO A GIORNALI, RIVISTE E PUBBLICAZIONI</t>
  </si>
  <si>
    <t xml:space="preserve">   360 /    0</t>
  </si>
  <si>
    <t>1.01.03.03-00</t>
  </si>
  <si>
    <t>SPESE PER IL SERVIZIO DI TESORERIA</t>
  </si>
  <si>
    <t xml:space="preserve">   454 /    0</t>
  </si>
  <si>
    <t>1.01.03.02-00</t>
  </si>
  <si>
    <t>SPESE PER STAMPATI E CANCELLERIA - AREA FINANZIARIA</t>
  </si>
  <si>
    <t xml:space="preserve">   456 /    0</t>
  </si>
  <si>
    <t>UTENZE - AREA FINANZIARIA</t>
  </si>
  <si>
    <t xml:space="preserve">   457 /    0</t>
  </si>
  <si>
    <t>SPESE VARIE AREA FINANZIARIA - PREST.SERV.</t>
  </si>
  <si>
    <t xml:space="preserve">   458 /    0</t>
  </si>
  <si>
    <t>ATTREZZATURE E SISTEMI INFORMATICI - AREA FINANZIARIA</t>
  </si>
  <si>
    <t xml:space="preserve">   459 /    0</t>
  </si>
  <si>
    <t>SPESE VARIE AREA FINANZIARIA - ACQ.BENI</t>
  </si>
  <si>
    <t xml:space="preserve">   500 /    0</t>
  </si>
  <si>
    <t>1.01.03.01-20</t>
  </si>
  <si>
    <t>RETRIBUZIONI AL PERSONALE DEL SERVIZIO FINANZIARIO</t>
  </si>
  <si>
    <t xml:space="preserve">   501 /    0</t>
  </si>
  <si>
    <t>TRATTAMENTO DI MISSIONE E RIMBORSI SPESE VIAGGIO - PERSONALE RAGIONERIA</t>
  </si>
  <si>
    <t xml:space="preserve">   502 /    0</t>
  </si>
  <si>
    <t>1.01.03.01-21</t>
  </si>
  <si>
    <t>ONERI CONTRIBUTIVI PERS.SERVIZIO FINANZIARIO</t>
  </si>
  <si>
    <t xml:space="preserve">   507 /    0</t>
  </si>
  <si>
    <t>1.01.03.07-21</t>
  </si>
  <si>
    <t>IRAP - PERSONALE SERVIZIO FINANZIARIO</t>
  </si>
  <si>
    <t xml:space="preserve">   706 /    0</t>
  </si>
  <si>
    <t>1.01.06.03-00</t>
  </si>
  <si>
    <t>UTENZE - SERVIZIO LL.PP.</t>
  </si>
  <si>
    <t xml:space="preserve">   730 /    0</t>
  </si>
  <si>
    <t>1.01.06.01-20</t>
  </si>
  <si>
    <t>RETRIBUZIONE AL PERSONALE DELL'UFFICIO TECNICO - LL.PP.</t>
  </si>
  <si>
    <t xml:space="preserve">   731 /    0</t>
  </si>
  <si>
    <t>TRATTAMENTO DI MISSIONE E RIMBORSO SPESE VIAGGI - PERSONALE TECNICO LL.PP.</t>
  </si>
  <si>
    <t xml:space="preserve">   732 /    0</t>
  </si>
  <si>
    <t>1.01.06.01-21</t>
  </si>
  <si>
    <t>ONERI CONTRIBUTIVI PERS.UFFICIO TECNICO - LL.PP.</t>
  </si>
  <si>
    <t xml:space="preserve">   737 /    0</t>
  </si>
  <si>
    <t>1.01.06.07-21</t>
  </si>
  <si>
    <t>IRAP - PERSONALE UFFICIO TECNICO LL.PP.</t>
  </si>
  <si>
    <t xml:space="preserve">   900 /    0</t>
  </si>
  <si>
    <t>1.01.07.01-20</t>
  </si>
  <si>
    <t>RETRIBUZIONI AL PERSONALE DEL SERVIZIO DEMOGRAFICO</t>
  </si>
  <si>
    <t xml:space="preserve">   901 /    0</t>
  </si>
  <si>
    <t>TRATTAMENTO DI MISSIONE E RIMBORSI SPESE VIAGGI - PERSONALE DEMOGRAFICI</t>
  </si>
  <si>
    <t xml:space="preserve">   902 /    0</t>
  </si>
  <si>
    <t>1.01.07.01-21</t>
  </si>
  <si>
    <t>ONERI CONTRIBUTIVI PERS.SERVIZIO DEMOGRAFICO</t>
  </si>
  <si>
    <t xml:space="preserve">   906 /    0</t>
  </si>
  <si>
    <t>UTENZE - SERVIZIO DEMOGRAFICO</t>
  </si>
  <si>
    <t xml:space="preserve">   907 /    0</t>
  </si>
  <si>
    <t>1.01.07.07-21</t>
  </si>
  <si>
    <t>IRAP - PERSONALE SERVIZIO DEMOGRAFICO</t>
  </si>
  <si>
    <t xml:space="preserve">  1000 /    0</t>
  </si>
  <si>
    <t>1.01.04.01-20</t>
  </si>
  <si>
    <t>RETRIBUZIONI AL PERSONALE DELL'AREA TRIBUTI</t>
  </si>
  <si>
    <t xml:space="preserve">  1001 /    0</t>
  </si>
  <si>
    <t>1.01.04.03-00</t>
  </si>
  <si>
    <t>TRATTAMENTO DI MISSIONE E RIMBORSI SPESE VIAGGI - PERSONALE TRIBUTI</t>
  </si>
  <si>
    <t xml:space="preserve">  1002 /    0</t>
  </si>
  <si>
    <t>1.01.04.01-21</t>
  </si>
  <si>
    <t>ONERI CONTRIBUTIVI PERS.AREA TRIBUTI</t>
  </si>
  <si>
    <t xml:space="preserve">  1006 /    0</t>
  </si>
  <si>
    <t>UTENZE - AREA TRIBUTARIA</t>
  </si>
  <si>
    <t xml:space="preserve">  1007 /    0</t>
  </si>
  <si>
    <t>1.01.04.07-21</t>
  </si>
  <si>
    <t>IRAP - PERSONALE AREA TRIBUTI</t>
  </si>
  <si>
    <t xml:space="preserve">  1260 /    0</t>
  </si>
  <si>
    <t>1.01.05.07-29</t>
  </si>
  <si>
    <t>IMPOSTE E TASSE RELATIVE AL PATRIMONIO DISPONIBILE</t>
  </si>
  <si>
    <t xml:space="preserve">  1262 /    0</t>
  </si>
  <si>
    <t>IVA CANONE CONCESSIONE SFRUTTAMENTO BIOGAS (Cap.1701 ENTRATA)</t>
  </si>
  <si>
    <t xml:space="preserve">  1281 /    0</t>
  </si>
  <si>
    <t>SPESE PER RISCOSSIONE RUOLI SANZIONI AMMINISTRATIVE</t>
  </si>
  <si>
    <t xml:space="preserve">  1283 /    0</t>
  </si>
  <si>
    <t>SPESE PER LA RISCOSSIONE DEI TRIBUTI - CREDITI DIVERSI</t>
  </si>
  <si>
    <t xml:space="preserve">  1310 /    0</t>
  </si>
  <si>
    <t>MENSA DIPENDENTI</t>
  </si>
  <si>
    <t xml:space="preserve">  2100 /    0</t>
  </si>
  <si>
    <t>1.03.01.01-20</t>
  </si>
  <si>
    <t>RETRIBUZIONE AL PERSONALE DELLA POLIZIA LOCALE</t>
  </si>
  <si>
    <t xml:space="preserve">  2101 /    0</t>
  </si>
  <si>
    <t>1.03.01.03-00</t>
  </si>
  <si>
    <t>TRATTAMENTO DI MISSIONE E RIMBORSI SPESE VIAGGI - PERSONALE POLIZIA LOCALE</t>
  </si>
  <si>
    <t xml:space="preserve">  2102 /    0</t>
  </si>
  <si>
    <t>1.03.01.01-21</t>
  </si>
  <si>
    <t>ONERI CONTRIBUTIVI PERS.POLIZIA LOCALE</t>
  </si>
  <si>
    <t xml:space="preserve">  2106 /    0</t>
  </si>
  <si>
    <t>UTENZE - AREA VIGILANZA</t>
  </si>
  <si>
    <t xml:space="preserve">  2107 /    0</t>
  </si>
  <si>
    <t>1.03.01.07-21</t>
  </si>
  <si>
    <t>IRAP - PERSONALE POLIZIA LOCALE</t>
  </si>
  <si>
    <t xml:space="preserve">  2222 /    0</t>
  </si>
  <si>
    <t>1.03.01.02-00</t>
  </si>
  <si>
    <t>SPESE PER CARBURANTE E LUBRIFICANTE AUTOMEZZI COMUNALI - POLIZIA LOCALE</t>
  </si>
  <si>
    <t xml:space="preserve">  2807 /    0</t>
  </si>
  <si>
    <t>1.04.01.03-00</t>
  </si>
  <si>
    <t>UTENZE - SCUOLA DELL'INFANZIA</t>
  </si>
  <si>
    <t xml:space="preserve">  2978 /    0</t>
  </si>
  <si>
    <t>1.04.02.03-00</t>
  </si>
  <si>
    <t>UTENZE - SCUOLE ELEMENTARI</t>
  </si>
  <si>
    <t xml:space="preserve">  3064 /    0</t>
  </si>
  <si>
    <t>1.04.05.05-15</t>
  </si>
  <si>
    <t>SPESE PER UTENZE ISTITUTO COMPRENSIVO</t>
  </si>
  <si>
    <t xml:space="preserve">  3181 /    0</t>
  </si>
  <si>
    <t>1.04.03.03-00</t>
  </si>
  <si>
    <t>UTENZE - SCUOLA MEDIA DI I GRADO</t>
  </si>
  <si>
    <t xml:space="preserve">  3300 /    0</t>
  </si>
  <si>
    <t>1.04.05.01-20</t>
  </si>
  <si>
    <t>RETRIBUZIONI AL PERSONALE DELL'UFFICIO SCUOLA</t>
  </si>
  <si>
    <t xml:space="preserve">  3301 /    0</t>
  </si>
  <si>
    <t>1.04.05.03-00</t>
  </si>
  <si>
    <t>TRATTAMENTO DI MISSIONE E RIMBORSI SPESE VIAGGI - PERSONALE UFFICIO SCUOLA</t>
  </si>
  <si>
    <t xml:space="preserve">  3302 /    0</t>
  </si>
  <si>
    <t>1.04.05.01-21</t>
  </si>
  <si>
    <t>ONERI CONTRIBUTIVI PERS.UFFICIO SCUOLA</t>
  </si>
  <si>
    <t xml:space="preserve">  3307 /    0</t>
  </si>
  <si>
    <t>1.04.05.07-21</t>
  </si>
  <si>
    <t>IRAP - PERSONALE UFFICIO SCUOLA</t>
  </si>
  <si>
    <t xml:space="preserve">  3474 /    0</t>
  </si>
  <si>
    <t>1.10.01.03-00</t>
  </si>
  <si>
    <t>UTENZE - CENTRO EDUCATIVO RICREATIVO</t>
  </si>
  <si>
    <t xml:space="preserve">  3700 /    0</t>
  </si>
  <si>
    <t>1.05.01.01-20</t>
  </si>
  <si>
    <t>RETRIBUZIONI AL PERSONALE DELLA BIBLIOTECA</t>
  </si>
  <si>
    <t xml:space="preserve">  3701 /    0</t>
  </si>
  <si>
    <t>1.05.01.03-00</t>
  </si>
  <si>
    <t>TRATTAMENTO DI MISSIONE E RIMBORSI SPESE VIAGGI - PERSONALE BIBLIOTECA</t>
  </si>
  <si>
    <t xml:space="preserve">  3702 /    0</t>
  </si>
  <si>
    <t>1.05.01.01-21</t>
  </si>
  <si>
    <t>ONERI CONTRIBUTIVI PERS.BIBLIOTECA</t>
  </si>
  <si>
    <t xml:space="preserve">  3706 /    0</t>
  </si>
  <si>
    <t>UTENZE - SERVIZIO BIBLIOTECA</t>
  </si>
  <si>
    <t xml:space="preserve">  3707 /    0</t>
  </si>
  <si>
    <t>1.05.01.07-21</t>
  </si>
  <si>
    <t>IRAP - PERSONALE BIBLIOTECA</t>
  </si>
  <si>
    <t xml:space="preserve">  4042 /    0</t>
  </si>
  <si>
    <t>1.09.02.03-00</t>
  </si>
  <si>
    <t>UTENZE - CASE DI PROPRIETA' COMUNALE</t>
  </si>
  <si>
    <t xml:space="preserve">  4170 /    0</t>
  </si>
  <si>
    <t>1.09.01.01-20</t>
  </si>
  <si>
    <t>RETRIBUZIONI AL PERSONALE DELL'AREA URBANISTICA</t>
  </si>
  <si>
    <t xml:space="preserve">  4171 /    0</t>
  </si>
  <si>
    <t>1.09.01.03-00</t>
  </si>
  <si>
    <t>TRATTAMENTO DI MISSIONE E RIMBORSI SPESE VIAGGI - PERSONALE URBANISTICA</t>
  </si>
  <si>
    <t xml:space="preserve">  4172 /    0</t>
  </si>
  <si>
    <t>1.09.01.01-21</t>
  </si>
  <si>
    <t>ONERI CONTRIBUTIVI PERS.AREA URBANISTICA</t>
  </si>
  <si>
    <t xml:space="preserve">  4176 /    0</t>
  </si>
  <si>
    <t>UTENZE - AREA URBANISTICA</t>
  </si>
  <si>
    <t xml:space="preserve">  4177 /    0</t>
  </si>
  <si>
    <t>1.09.01.07-21</t>
  </si>
  <si>
    <t>IRAP - PERSONALE AREA URBANISTICA</t>
  </si>
  <si>
    <t xml:space="preserve">  4200 /    0</t>
  </si>
  <si>
    <t>1.09.05.01-20</t>
  </si>
  <si>
    <t>RETRIBUZIONI AL PERSONALE DEL SERVIZIO IGIENE AMBIENTALE</t>
  </si>
  <si>
    <t xml:space="preserve">  4201 /    0</t>
  </si>
  <si>
    <t>1.09.05.03-00</t>
  </si>
  <si>
    <t>TRATTAMENTO DI MISSIONE E RIMBORSI SPESE VIAGGI - PERSONALE IGIENE AMBIENTALE</t>
  </si>
  <si>
    <t xml:space="preserve">  4202 /    0</t>
  </si>
  <si>
    <t>1.09.05.01-21</t>
  </si>
  <si>
    <t>ONERI CONTRIBUTIVI PERS.SERVIZIO IGIENE AMBIENTALE</t>
  </si>
  <si>
    <t xml:space="preserve">  4206 /    0</t>
  </si>
  <si>
    <t>UTENZE - SERVIZIO IGIENE AMBIENTALE</t>
  </si>
  <si>
    <t xml:space="preserve">  4207 /    0</t>
  </si>
  <si>
    <t>1.09.05.07-21</t>
  </si>
  <si>
    <t>IRAP - PERSONALE SERVIZIO IGIENE AMBIENTALE</t>
  </si>
  <si>
    <t xml:space="preserve">  5182 /    0</t>
  </si>
  <si>
    <t>UTENZE - CIMITERO</t>
  </si>
  <si>
    <t xml:space="preserve">  5502 /    0</t>
  </si>
  <si>
    <t>1.09.03.02-00</t>
  </si>
  <si>
    <t>SPESE PER CARBURANTE E LUBRIFICANTE AUTOMEZZI COMUNALI - PROTEZIONE CIVILE</t>
  </si>
  <si>
    <t xml:space="preserve">  5504 /    0</t>
  </si>
  <si>
    <t>1.09.03.03-00</t>
  </si>
  <si>
    <t>UTENZE - SERVIZIO DI PROTEZIONE CIVILE</t>
  </si>
  <si>
    <t xml:space="preserve">  5808 /    0</t>
  </si>
  <si>
    <t>1.09.05.02-00</t>
  </si>
  <si>
    <t>SPESE PER CARBURANTE E LUBRIFICANTE - SPAZZATRICE</t>
  </si>
  <si>
    <t xml:space="preserve">  6354 /    0</t>
  </si>
  <si>
    <t>1.09.06.03-00</t>
  </si>
  <si>
    <t>UTENZE - PARCHI E GIARDINI</t>
  </si>
  <si>
    <t xml:space="preserve">  6481 /    0</t>
  </si>
  <si>
    <t>1.06.02.03-00</t>
  </si>
  <si>
    <t>UTENZE - CENTRI SPORTIVI</t>
  </si>
  <si>
    <t xml:space="preserve">  6501 /    0</t>
  </si>
  <si>
    <t>1.05.02.03-00</t>
  </si>
  <si>
    <t>UTENZE - MANIFESTAZIONI SPORTIVE E RICREATIVE</t>
  </si>
  <si>
    <t xml:space="preserve">  6800 /    0</t>
  </si>
  <si>
    <t>1.10.04.01-20</t>
  </si>
  <si>
    <t>RETRIBUZIONI AL PERSONALE DEL SETTORE SOCIALE</t>
  </si>
  <si>
    <t xml:space="preserve">  6801 /    0</t>
  </si>
  <si>
    <t>1.10.04.03-00</t>
  </si>
  <si>
    <t>TRATTAMENTO DI MISSIONE E RIMBORSI SPESE VIAGGI - PERSONALE SERVIZI SOCIALI</t>
  </si>
  <si>
    <t xml:space="preserve">  6802 /    0</t>
  </si>
  <si>
    <t>1.10.04.01-21</t>
  </si>
  <si>
    <t>ONERI CONTRIBUTIVI PERS.SETTORE SOCIALE</t>
  </si>
  <si>
    <t xml:space="preserve">  6806 /    0</t>
  </si>
  <si>
    <t>UTENZE - SETTORE SOCIALE</t>
  </si>
  <si>
    <t xml:space="preserve">  6807 /    0</t>
  </si>
  <si>
    <t>1.10.04.07-21</t>
  </si>
  <si>
    <t>IRAP - PERSONALE SETTORE SOCIALE</t>
  </si>
  <si>
    <t xml:space="preserve">  7419 /    0</t>
  </si>
  <si>
    <t>1.08.02.08-00</t>
  </si>
  <si>
    <t>UTENZE - VARIE</t>
  </si>
  <si>
    <t xml:space="preserve">  7420 /    0</t>
  </si>
  <si>
    <t>1.08.02.03-00</t>
  </si>
  <si>
    <t>CONSUMO ENERGIA ELETTRICA PER LA PUBBLICA ILLUMINAZIONE</t>
  </si>
  <si>
    <t xml:space="preserve">  8935 /    0</t>
  </si>
  <si>
    <t>1.01.08.08-00</t>
  </si>
  <si>
    <t>FONDO PER DIFFERENZA IVA LEGGE 148 DEL 14.09.2011</t>
  </si>
  <si>
    <t xml:space="preserve">  8940 /    0</t>
  </si>
  <si>
    <t>RESTITUZIONE SOMME ALLO STATO PER TRASFERIMENTI IN ECCEDENZA - A.A.</t>
  </si>
  <si>
    <t xml:space="preserve">  9000 /    0</t>
  </si>
  <si>
    <t>RETRIBUZIONE AL PERSONALE STRAORDINARIO</t>
  </si>
  <si>
    <t xml:space="preserve">  9001 /    0</t>
  </si>
  <si>
    <t>TRATTAMENTO DI MISSIONE E RIMBORSI SPESE VIAGGI - PERSONALE STRAORDINARIO</t>
  </si>
  <si>
    <t xml:space="preserve">  9002 /    0</t>
  </si>
  <si>
    <t>ONERI CONTRIBUTIVI PERS.STRAORDINARIO</t>
  </si>
  <si>
    <t xml:space="preserve">  9003 /    0</t>
  </si>
  <si>
    <t>CONTRIBUTI INPDAP SU PARTITE ARRETRATE</t>
  </si>
  <si>
    <t xml:space="preserve">  9007 /    0</t>
  </si>
  <si>
    <t>IRAP - PERSONALE STRAORDINARIO</t>
  </si>
  <si>
    <t xml:space="preserve">  9008 /    0</t>
  </si>
  <si>
    <t>IRAP - LAVORO AUTONOMO OCCASIONALE E ASSIMILATO LAVORO DIPENDENTE</t>
  </si>
  <si>
    <t xml:space="preserve">  9023 /    0</t>
  </si>
  <si>
    <t>1.01.04.05-03</t>
  </si>
  <si>
    <t>QUOTA PROVINCIALE TARES (cap. 303/E)</t>
  </si>
  <si>
    <t>Centro di Costo  33 COMMERCIO E TRIBUTI</t>
  </si>
  <si>
    <t>33 - Commercio e tributi</t>
  </si>
  <si>
    <t xml:space="preserve">  1004 /    0</t>
  </si>
  <si>
    <t>1.01.04.02-00</t>
  </si>
  <si>
    <t>SPESE PER STAMPATI E CANCELLERIA - SERVIZIO TRIBUTI</t>
  </si>
  <si>
    <t xml:space="preserve">  1008 /    0</t>
  </si>
  <si>
    <t>SPESE VARIE UFFICIO TRIBUTI - PREST.SERV.</t>
  </si>
  <si>
    <t xml:space="preserve">  1009 /    0</t>
  </si>
  <si>
    <t>ATTREZZATURE E SISTEMI INFORMATICI - SERVIZIO TRIBUTI</t>
  </si>
  <si>
    <t xml:space="preserve">  1012 /    0</t>
  </si>
  <si>
    <t>SPESE VARIE UFFICIO TRIBUTI - ACQ.BENI</t>
  </si>
  <si>
    <t xml:space="preserve">  1284 /    0</t>
  </si>
  <si>
    <t>AGGIO POSTE ITALIANE SPA - I.C.I.</t>
  </si>
  <si>
    <t xml:space="preserve">  1285 /    0</t>
  </si>
  <si>
    <t>SPESE PER LA RISCOSSIONE DEI TRIBUTI - I.C.I.</t>
  </si>
  <si>
    <t xml:space="preserve">  1288 /    0</t>
  </si>
  <si>
    <t>AGGIO AGENZIA ENTRATE - I.M.U.</t>
  </si>
  <si>
    <t xml:space="preserve">  1290 /    0</t>
  </si>
  <si>
    <t>AGGIO ESATTORE T.A.R.SU.</t>
  </si>
  <si>
    <t xml:space="preserve">  1291 /    0</t>
  </si>
  <si>
    <t>AGGIO CONCESSIONARIO I.P.A.F.F.</t>
  </si>
  <si>
    <t xml:space="preserve">  8950 /    0</t>
  </si>
  <si>
    <t>1.01.04.08-00</t>
  </si>
  <si>
    <t>SGRAVI E RESTITUZIONI DI ENTRATE TRIBUTARIE</t>
  </si>
  <si>
    <t xml:space="preserve">  8951 /    0</t>
  </si>
  <si>
    <t>RIMBORSO DI QUOTE INESIGIBILI DI TRIBUTI COMUNALI</t>
  </si>
  <si>
    <t xml:space="preserve">  8952 /    0</t>
  </si>
  <si>
    <t>RESTITUZIONI DI ENTRATE E PROVENTI DIVERSI</t>
  </si>
  <si>
    <t xml:space="preserve">  9022 /    0</t>
  </si>
  <si>
    <t>1.01.04.05-19</t>
  </si>
  <si>
    <t>CONTRIBUTO I.F.E.L. SU RISCOSSIONI I.M.U.</t>
  </si>
  <si>
    <t>Firma del valutato</t>
  </si>
  <si>
    <t>TOTALE PUNTEGGIO SU OBIETTIVI OPERATIVI</t>
  </si>
  <si>
    <t>Grado di realizzazione complessiva obiettivi di ente</t>
  </si>
  <si>
    <t>90%</t>
  </si>
  <si>
    <t>Performance organizzativa</t>
  </si>
  <si>
    <t>Voce</t>
  </si>
  <si>
    <t>Scarso</t>
  </si>
  <si>
    <t>(0-5)</t>
  </si>
  <si>
    <t>Sufficiente</t>
  </si>
  <si>
    <t>Buono</t>
  </si>
  <si>
    <t>(7-8)</t>
  </si>
  <si>
    <t>Ottimo</t>
  </si>
  <si>
    <t>(9-10)</t>
  </si>
  <si>
    <t xml:space="preserve"> 1. Capacità propositiva</t>
  </si>
  <si>
    <t>Capacità di proporre in autonomia soluzioni a problemi di natura organizzativa, gestionale e operativa</t>
  </si>
  <si>
    <t>Non assume mai alcuna iniziativa</t>
  </si>
  <si>
    <t>Assume iniziative eccezionalmente e in situazioni note e/o non complesse</t>
  </si>
  <si>
    <t>Assume iniziative secondo le aspettative rispetto al ruolo ricoperto</t>
  </si>
  <si>
    <t>Assume iniziative in misura superiore in rapporto al ruolo ricoperto</t>
  </si>
  <si>
    <t>2. Tempestività</t>
  </si>
  <si>
    <t xml:space="preserve">Capacità di rispettare i tempi assegnati per l'esecuzione delle prestazioni e di intervenire nei tempi opportuni anche in assenza di istruzioni specifiche </t>
  </si>
  <si>
    <t>Non rispetta mai i tempi assegnati/Non interviene se non su richiesta specifica</t>
  </si>
  <si>
    <t>In qualche occasione non rispetta i tempi assegnati. A volte è intempestivo</t>
  </si>
  <si>
    <t>Rispetta i tempi secondo le aspettative. Quando è richiesto un intervento è tempestivo.</t>
  </si>
  <si>
    <t>Nel rispetto dei tempi supera le aspettative, anche anticipando la scadenza</t>
  </si>
  <si>
    <t>3. Accuratezza</t>
  </si>
  <si>
    <t>Spesso è impreciso ed inesatto</t>
  </si>
  <si>
    <t>4. Grado di autonomia operativa/capacità di risolvere i problemi</t>
  </si>
  <si>
    <t>Capacità di assolvere alle funzioni e ai compiti delegati senza il continuo confronto e riferimento al soggetto delegante</t>
  </si>
  <si>
    <t>Di fronte a situazioni critiche o impreviste non è capace di prendere decisioni e di fare proposte in autonomia.</t>
  </si>
  <si>
    <t>Salvo alcune eccezioni di solito riesce a risolvere criticità e imprevisti</t>
  </si>
  <si>
    <t>5. Capacità di lavorare in gruppo</t>
  </si>
  <si>
    <t>Capacità di portare a compimento i propri obiettivi intesi quale parte di un complesso più articolato di finalità gestite all'interno della U.O. di riferimento o in collaborazione tra più U.O.</t>
  </si>
  <si>
    <t>Non si attiva/Si attiva in misura minima per collaborare con i colleghi</t>
  </si>
  <si>
    <t>Si attiva per  supportare i colleghi in misura sufficiente ma non adeguata alle aspettative</t>
  </si>
  <si>
    <t>Si attiva secondo le aspettative</t>
  </si>
  <si>
    <t>6. Flessibilità</t>
  </si>
  <si>
    <t>E' disponibile ad adeguarsi alle esigenze dell'incarico ricoperto e a garantire il proprio contributo anche in materie che non sono di specifica competenza, nell'interesse dell'Organizzazione</t>
  </si>
  <si>
    <t>Non mostra alcuna flessibilità. Richiama costantemente le "sue" competenze</t>
  </si>
  <si>
    <t>Dimostra una flessibilità sufficiente ma con alcuni limiti</t>
  </si>
  <si>
    <t>Oltre ad essere disponibile alla flessibilità spesso assume lui/lei stesso l'iniziativa, in ogni caso oltre l’aspettativa</t>
  </si>
  <si>
    <t>8. Capacità di relazione</t>
  </si>
  <si>
    <t xml:space="preserve">Capacità di relazionarsi in modo adeguato sia con gli utenti interni, sia con gli utenti esterni e gli altri interlocutori dell'ente. </t>
  </si>
  <si>
    <t>E' scarsamente professionale nel rapporto con l'utenza (spesso genera conflitti, incomprensioni, lamentele, ecc)</t>
  </si>
  <si>
    <t>La professionalità riconosciuta è adeguata alle aspettative</t>
  </si>
  <si>
    <t>La professionalità riconosciuta è eccellente</t>
  </si>
  <si>
    <t>9. Adattabilità al contesto lavorativo</t>
  </si>
  <si>
    <t>Capacità di inserirsi in contesti lavorativi differenti sia dal punto di vista dei contenuti (evitando tensioni di ruolo), sia del clima organizzativo interno (evitando conflitti)</t>
  </si>
  <si>
    <t>10. Conoscenze e aggiornamento professionale</t>
  </si>
  <si>
    <t>Non ha acquisito nessuna nuova conoscenza/Ha acquisito nuove conosce di scarso rilievo</t>
  </si>
  <si>
    <t>= SOMMA 1-10 (C)</t>
  </si>
  <si>
    <t>TOTALE PUNTEGGIO COMPORTAMENTI ORGANIZZATIVI</t>
  </si>
  <si>
    <t>In alcuni casi è impreciso e inesatto, vi sono margini di miglioramento</t>
  </si>
  <si>
    <t>Opera con l'attenzione, la precisione e l'esattezza richieste dalle circostanze specifiche e dalla natura del compito assegnato</t>
  </si>
  <si>
    <t>L'attenzione e la precisione che lo contraddistinguono soddisfano le aspettative</t>
  </si>
  <si>
    <t>L'attenzione e la precisione che lo contraddistinguono vanno oltre le aspettative</t>
  </si>
  <si>
    <t>Affronta criticità e imprevisti e li risolve soddisfacendo le aspettative</t>
  </si>
  <si>
    <t>Riesce a risolvere criticità e imprevisti in maniera superiore alle aspettative</t>
  </si>
  <si>
    <t>Si attiva oltre le aspettative, agisce spontaneamente anche quando non vi sarebbe tenuto</t>
  </si>
  <si>
    <t>Si dimostra sempre e senza eccezioni disponibile alla flessibilità</t>
  </si>
  <si>
    <t>Disponibilità ad accettare ulteriori carichi di lavoro, nel rispetto delle mansioni, rispetto a quelli normalmente svolti</t>
  </si>
  <si>
    <t>Non mostra alcuna disponibilità a svolgere carichi di lavoro aggiuntivi/ E' disponibile in misura minima a carichi aggiuntivi. Adotta comportamenti atti a fare resistenza</t>
  </si>
  <si>
    <t>E' disponibile a svolgere carichi aggiuntivi in misura sufficiente ma denota comunque una certa resistenza</t>
  </si>
  <si>
    <t>E' adeguatamente disponibile a svolgere carichi aggiuntivi. Soddisfa le aspettative</t>
  </si>
  <si>
    <t>E' disponibile a svolgere carichi aggiunti oltre le aspettative. Si propone spontaneamente</t>
  </si>
  <si>
    <t>La professionalità riconosciuta è sufficiente ma vi sono margini di miglioramento rispetto alle aspettative</t>
  </si>
  <si>
    <t>E' volutamente conflittuale e cerca lo scontro con gli Interlocutori/Non fa nulla per creare un clima positivo/A volte è conflittuale.</t>
  </si>
  <si>
    <t>Si adopera a creare un clima positivo in maniera sufficiente ma sostanzialmente passiva (non produce conflitti ma non si adopera pr risolverli)</t>
  </si>
  <si>
    <t>Si adopera a creare un clima positivo in maniera adeguata, non crea conflitti e si impegna per risolverli e prevenirli</t>
  </si>
  <si>
    <t>Crea un clima positivo oltre le aspettative ed è in grado dipertare soluzioni e "serenità"</t>
  </si>
  <si>
    <t>Si intende valutare le nuove e/o maggiori conoscenze acquisite con riferimento all’anno di valutazione e alle mansioni affidate al lavoratore. Per conoscenze si intendono sia quelle teoriche che pratiche. La valutazione tiene conto anche delle ricadute sul lavoro svolto</t>
  </si>
  <si>
    <t>Ha acquisito nuove conoscenze di sufficiente rilievo con ricadute positive sul lavoro</t>
  </si>
  <si>
    <t>Ha acquisto nuove conoscenza di alto livello con eccellenti ricadute positive sul lavoro</t>
  </si>
  <si>
    <t>Ha acquisto nuove conoscenze di buon rilievo con rilevanti ricadute positive  sul lavoro</t>
  </si>
  <si>
    <t>(6)</t>
  </si>
  <si>
    <t>Scheda valutazione comportamenti Organizzativi</t>
  </si>
  <si>
    <t>7. Disponibilità a sostenere impegni di lavoro aggiuntivi</t>
  </si>
  <si>
    <t>Cognome e Nome dipednente</t>
  </si>
  <si>
    <t>Settore di appartenenza</t>
  </si>
  <si>
    <t>Scheda di valutazione dipendenti</t>
  </si>
  <si>
    <t>Valutatore (Responsabile di Settore)</t>
  </si>
  <si>
    <t>Il Responsabile di Settore</t>
  </si>
  <si>
    <t>Fascia di valutazione</t>
  </si>
  <si>
    <t>Obiettivi di settore</t>
  </si>
  <si>
    <t>Obiettivi operativi 2018</t>
  </si>
  <si>
    <t>Commento valutatore (da compilare in caso di giudizio insufficiente)</t>
  </si>
  <si>
    <t>su 15</t>
  </si>
  <si>
    <t>su 45</t>
  </si>
  <si>
    <t>1) Poiché il peso relativo al raggiungimento della performance organizzativa nella valutazione dei dipendenti è posto uguale al 10%, la votazione conseguita è rapportata a tale soglia mediante la seguente formula: 100 sta a "grado di realizzazione complessiva obiettivi di ente" come 15 sta a X. Pertanto X = "punteggio ottenuto" per 15 / 100</t>
  </si>
  <si>
    <t>1) Poiché il peso relativo al raggiungimento degli "OBIETTIVI DI SETTORE"" nella valutazione dei responsabili di area è posto uguale a 45, la votazione conseguita è rapportata a tale soglia mediante la seguente formula: 100 sta a "punteggio ottenuto" come 45 sta a X. Pertanto X = "punteggio ottenuto" per 45/100</t>
  </si>
  <si>
    <t>Azienda Sociale Sud Est Milano</t>
  </si>
  <si>
    <t xml:space="preserve">=(C)*40% </t>
  </si>
  <si>
    <t>su 40</t>
  </si>
  <si>
    <t>1) Poiché il peso dei “COMPORTAMENTI ORGANIZZATIVI” nella valutazione dei responsabili di area è posto uguale a 40, la votazione conseguita è rapportata a tale soglia mediante la seguente formula: 100 sta a "punteggio ottenuto" come 60 sta a X. Pertanto X = "punteggio ottenuto" per 40 / 100</t>
  </si>
  <si>
    <t>Luogo e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</si>
</sst>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(&quot;L.&quot;* #,##0.00_);_(&quot;L.&quot;* \(#,##0.00\);_(&quot;L.&quot;* &quot;-&quot;??_);_(@_)"/>
    <numFmt numFmtId="166" formatCode="_-[$€-410]\ * #,##0.00_-;\-[$€-410]\ * #,##0.00_-;_-[$€-410]\ * &quot;-&quot;??_-;_-@_-"/>
    <numFmt numFmtId="167" formatCode="#,##0_ ;\-#,##0\ "/>
  </numFmts>
  <fonts count="3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b/>
      <sz val="18"/>
      <name val="Arial"/>
      <family val="2"/>
    </font>
    <font>
      <sz val="12"/>
      <name val="Times New Roman"/>
      <family val="1"/>
    </font>
    <font>
      <sz val="7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rgb="FF000000"/>
      <name val="Arial"/>
      <family val="2"/>
    </font>
    <font>
      <sz val="10"/>
      <name val="Arial"/>
      <family val="2"/>
    </font>
    <font>
      <b/>
      <sz val="22"/>
      <name val="Arial"/>
      <family val="2"/>
    </font>
    <font>
      <sz val="10"/>
      <name val="Arial"/>
    </font>
    <font>
      <b/>
      <sz val="20"/>
      <name val="Arial"/>
      <family val="2"/>
    </font>
    <font>
      <b/>
      <sz val="1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b/>
      <sz val="10"/>
      <color theme="0"/>
      <name val="Calibri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16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0" fontId="8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right" vertical="center" wrapText="1"/>
    </xf>
    <xf numFmtId="166" fontId="15" fillId="0" borderId="1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vertical="center" wrapText="1"/>
    </xf>
    <xf numFmtId="166" fontId="16" fillId="2" borderId="1" xfId="0" applyNumberFormat="1" applyFont="1" applyFill="1" applyBorder="1" applyAlignment="1">
      <alignment horizontal="right" vertical="center" wrapText="1"/>
    </xf>
    <xf numFmtId="0" fontId="13" fillId="0" borderId="0" xfId="0" applyFont="1" applyAlignment="1">
      <alignment horizontal="righ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2" borderId="0" xfId="0" applyFont="1" applyFill="1" applyBorder="1" applyAlignment="1"/>
    <xf numFmtId="0" fontId="0" fillId="0" borderId="0" xfId="0" applyBorder="1"/>
    <xf numFmtId="0" fontId="7" fillId="0" borderId="1" xfId="0" applyFont="1" applyBorder="1"/>
    <xf numFmtId="0" fontId="6" fillId="0" borderId="1" xfId="0" applyFont="1" applyBorder="1"/>
    <xf numFmtId="1" fontId="7" fillId="0" borderId="1" xfId="0" applyNumberFormat="1" applyFont="1" applyBorder="1" applyAlignment="1">
      <alignment horizontal="center"/>
    </xf>
    <xf numFmtId="9" fontId="7" fillId="0" borderId="1" xfId="0" applyNumberFormat="1" applyFont="1" applyBorder="1" applyAlignment="1">
      <alignment horizontal="center"/>
    </xf>
    <xf numFmtId="1" fontId="6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wrapText="1"/>
    </xf>
    <xf numFmtId="0" fontId="15" fillId="0" borderId="1" xfId="0" applyFont="1" applyBorder="1" applyAlignment="1">
      <alignment horizontal="left" vertical="center" wrapText="1"/>
    </xf>
    <xf numFmtId="0" fontId="10" fillId="0" borderId="0" xfId="0" applyFont="1" applyBorder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right" vertical="top" wrapText="1"/>
    </xf>
    <xf numFmtId="0" fontId="0" fillId="0" borderId="1" xfId="0" applyBorder="1"/>
    <xf numFmtId="0" fontId="15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right" vertical="top" wrapText="1"/>
    </xf>
    <xf numFmtId="0" fontId="0" fillId="0" borderId="2" xfId="0" applyBorder="1"/>
    <xf numFmtId="0" fontId="3" fillId="2" borderId="13" xfId="0" applyFont="1" applyFill="1" applyBorder="1" applyAlignment="1">
      <alignment horizontal="center" vertical="center" wrapText="1"/>
    </xf>
    <xf numFmtId="0" fontId="1" fillId="0" borderId="0" xfId="3"/>
    <xf numFmtId="0" fontId="3" fillId="2" borderId="1" xfId="3" applyFont="1" applyFill="1" applyBorder="1" applyAlignment="1">
      <alignment horizontal="center" vertical="center" wrapText="1"/>
    </xf>
    <xf numFmtId="0" fontId="15" fillId="0" borderId="1" xfId="3" applyFont="1" applyBorder="1" applyAlignment="1">
      <alignment horizontal="right" vertical="center" wrapText="1"/>
    </xf>
    <xf numFmtId="166" fontId="15" fillId="0" borderId="1" xfId="3" applyNumberFormat="1" applyFont="1" applyBorder="1" applyAlignment="1">
      <alignment horizontal="right" vertical="center" wrapText="1"/>
    </xf>
    <xf numFmtId="0" fontId="13" fillId="0" borderId="1" xfId="3" applyFont="1" applyBorder="1" applyAlignment="1">
      <alignment vertical="center" wrapText="1"/>
    </xf>
    <xf numFmtId="166" fontId="16" fillId="2" borderId="1" xfId="3" applyNumberFormat="1" applyFont="1" applyFill="1" applyBorder="1" applyAlignment="1">
      <alignment horizontal="right" vertical="center" wrapText="1"/>
    </xf>
    <xf numFmtId="0" fontId="13" fillId="0" borderId="0" xfId="3" applyFont="1" applyAlignment="1">
      <alignment horizontal="right" vertical="center" wrapText="1"/>
    </xf>
    <xf numFmtId="0" fontId="10" fillId="0" borderId="0" xfId="3" applyFont="1" applyBorder="1" applyAlignment="1">
      <alignment wrapText="1"/>
    </xf>
    <xf numFmtId="0" fontId="11" fillId="0" borderId="0" xfId="3" applyFont="1" applyBorder="1" applyAlignment="1">
      <alignment horizontal="right" vertical="top" wrapText="1"/>
    </xf>
    <xf numFmtId="0" fontId="1" fillId="0" borderId="0" xfId="3" applyAlignment="1">
      <alignment wrapText="1"/>
    </xf>
    <xf numFmtId="0" fontId="11" fillId="0" borderId="12" xfId="3" applyFont="1" applyBorder="1" applyAlignment="1">
      <alignment horizontal="right" vertical="top" wrapText="1"/>
    </xf>
    <xf numFmtId="0" fontId="15" fillId="0" borderId="1" xfId="3" applyFont="1" applyBorder="1" applyAlignment="1">
      <alignment horizontal="left" vertical="center" wrapText="1"/>
    </xf>
    <xf numFmtId="0" fontId="3" fillId="2" borderId="3" xfId="3" applyFont="1" applyFill="1" applyBorder="1" applyAlignment="1">
      <alignment horizontal="center" vertical="center" wrapText="1"/>
    </xf>
    <xf numFmtId="0" fontId="15" fillId="0" borderId="2" xfId="3" applyFont="1" applyBorder="1" applyAlignment="1">
      <alignment horizontal="center" vertical="center" wrapText="1"/>
    </xf>
    <xf numFmtId="0" fontId="13" fillId="0" borderId="2" xfId="3" applyFont="1" applyBorder="1" applyAlignment="1">
      <alignment vertical="center" wrapText="1"/>
    </xf>
    <xf numFmtId="0" fontId="3" fillId="2" borderId="7" xfId="3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4" fontId="7" fillId="0" borderId="1" xfId="0" applyNumberFormat="1" applyFont="1" applyBorder="1" applyAlignment="1">
      <alignment horizontal="center" vertical="center" wrapText="1"/>
    </xf>
    <xf numFmtId="167" fontId="6" fillId="0" borderId="1" xfId="2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9" fontId="7" fillId="0" borderId="1" xfId="0" applyNumberFormat="1" applyFont="1" applyBorder="1" applyAlignment="1">
      <alignment horizontal="center" vertical="center"/>
    </xf>
    <xf numFmtId="9" fontId="8" fillId="3" borderId="8" xfId="0" applyNumberFormat="1" applyFont="1" applyFill="1" applyBorder="1" applyAlignment="1">
      <alignment horizontal="center" vertical="center"/>
    </xf>
    <xf numFmtId="1" fontId="8" fillId="3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center" wrapText="1"/>
    </xf>
    <xf numFmtId="0" fontId="7" fillId="0" borderId="0" xfId="0" applyFont="1" applyFill="1"/>
    <xf numFmtId="0" fontId="7" fillId="0" borderId="0" xfId="0" applyFont="1" applyFill="1" applyAlignment="1">
      <alignment wrapText="1"/>
    </xf>
    <xf numFmtId="0" fontId="7" fillId="0" borderId="0" xfId="0" applyFont="1" applyFill="1" applyAlignment="1">
      <alignment horizontal="center" vertical="center"/>
    </xf>
    <xf numFmtId="0" fontId="0" fillId="0" borderId="0" xfId="0" applyFill="1"/>
    <xf numFmtId="0" fontId="1" fillId="0" borderId="0" xfId="0" applyFont="1" applyAlignment="1">
      <alignment wrapText="1"/>
    </xf>
    <xf numFmtId="9" fontId="7" fillId="0" borderId="1" xfId="5" applyFont="1" applyFill="1" applyBorder="1" applyAlignment="1">
      <alignment horizontal="center" vertical="center" wrapText="1"/>
    </xf>
    <xf numFmtId="9" fontId="7" fillId="0" borderId="1" xfId="5" applyFont="1" applyBorder="1" applyAlignment="1">
      <alignment horizontal="center" vertical="center" wrapText="1"/>
    </xf>
    <xf numFmtId="0" fontId="3" fillId="2" borderId="1" xfId="0" quotePrefix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top" wrapText="1"/>
    </xf>
    <xf numFmtId="0" fontId="24" fillId="0" borderId="1" xfId="0" applyFont="1" applyBorder="1" applyAlignment="1">
      <alignment vertical="top" wrapText="1"/>
    </xf>
    <xf numFmtId="0" fontId="29" fillId="0" borderId="0" xfId="0" applyFont="1" applyAlignment="1">
      <alignment wrapText="1"/>
    </xf>
    <xf numFmtId="0" fontId="29" fillId="0" borderId="0" xfId="0" applyFont="1"/>
    <xf numFmtId="0" fontId="29" fillId="0" borderId="0" xfId="0" applyFont="1" applyAlignment="1"/>
    <xf numFmtId="0" fontId="25" fillId="0" borderId="1" xfId="0" applyFont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/>
    </xf>
    <xf numFmtId="0" fontId="28" fillId="2" borderId="1" xfId="0" quotePrefix="1" applyFont="1" applyFill="1" applyBorder="1" applyAlignment="1">
      <alignment vertical="top" wrapText="1"/>
    </xf>
    <xf numFmtId="0" fontId="28" fillId="2" borderId="1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8" fillId="2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wrapText="1"/>
    </xf>
    <xf numFmtId="1" fontId="8" fillId="3" borderId="3" xfId="0" applyNumberFormat="1" applyFont="1" applyFill="1" applyBorder="1" applyAlignment="1">
      <alignment horizontal="center" vertical="center"/>
    </xf>
    <xf numFmtId="1" fontId="8" fillId="3" borderId="2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wrapText="1"/>
    </xf>
    <xf numFmtId="0" fontId="7" fillId="0" borderId="2" xfId="0" applyFont="1" applyFill="1" applyBorder="1" applyAlignment="1">
      <alignment wrapText="1"/>
    </xf>
    <xf numFmtId="0" fontId="7" fillId="0" borderId="3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7" fillId="0" borderId="3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7" fillId="0" borderId="3" xfId="0" applyFont="1" applyFill="1" applyBorder="1" applyAlignment="1">
      <alignment horizontal="left" wrapText="1"/>
    </xf>
    <xf numFmtId="0" fontId="7" fillId="0" borderId="2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21" fillId="0" borderId="0" xfId="0" applyFont="1" applyAlignment="1">
      <alignment horizontal="center" wrapText="1"/>
    </xf>
    <xf numFmtId="0" fontId="8" fillId="2" borderId="6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23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vertical="top" wrapText="1"/>
    </xf>
    <xf numFmtId="0" fontId="12" fillId="0" borderId="0" xfId="0" applyFont="1" applyBorder="1" applyAlignment="1">
      <alignment vertical="top" wrapText="1"/>
    </xf>
    <xf numFmtId="0" fontId="12" fillId="0" borderId="11" xfId="0" applyFont="1" applyBorder="1" applyAlignment="1">
      <alignment vertical="top" wrapText="1"/>
    </xf>
    <xf numFmtId="0" fontId="16" fillId="2" borderId="3" xfId="3" applyFont="1" applyFill="1" applyBorder="1" applyAlignment="1">
      <alignment horizontal="center" vertical="center" wrapText="1"/>
    </xf>
    <xf numFmtId="0" fontId="16" fillId="2" borderId="4" xfId="3" applyFont="1" applyFill="1" applyBorder="1" applyAlignment="1">
      <alignment horizontal="center" vertical="center" wrapText="1"/>
    </xf>
    <xf numFmtId="0" fontId="19" fillId="0" borderId="1" xfId="3" applyFont="1" applyBorder="1" applyAlignment="1">
      <alignment horizontal="center" vertical="center" wrapText="1"/>
    </xf>
    <xf numFmtId="0" fontId="2" fillId="0" borderId="1" xfId="3" applyFont="1" applyBorder="1" applyAlignment="1">
      <alignment horizontal="center" vertical="center" wrapText="1"/>
    </xf>
    <xf numFmtId="0" fontId="12" fillId="0" borderId="0" xfId="3" applyFont="1" applyAlignment="1">
      <alignment horizontal="center" vertical="top" wrapText="1"/>
    </xf>
    <xf numFmtId="0" fontId="14" fillId="0" borderId="0" xfId="3" applyFont="1" applyAlignment="1">
      <alignment horizontal="center" vertical="top" wrapText="1"/>
    </xf>
    <xf numFmtId="0" fontId="10" fillId="0" borderId="0" xfId="3" applyFont="1" applyAlignment="1">
      <alignment wrapText="1"/>
    </xf>
    <xf numFmtId="0" fontId="12" fillId="0" borderId="0" xfId="3" applyFont="1" applyAlignment="1">
      <alignment vertical="top" wrapText="1"/>
    </xf>
    <xf numFmtId="0" fontId="12" fillId="0" borderId="0" xfId="3" applyFont="1" applyBorder="1" applyAlignment="1">
      <alignment vertical="top" wrapText="1"/>
    </xf>
    <xf numFmtId="0" fontId="10" fillId="0" borderId="0" xfId="3" applyFont="1" applyBorder="1" applyAlignment="1">
      <alignment wrapText="1"/>
    </xf>
    <xf numFmtId="0" fontId="12" fillId="0" borderId="11" xfId="3" applyFont="1" applyBorder="1" applyAlignment="1">
      <alignment vertical="top" wrapText="1"/>
    </xf>
    <xf numFmtId="0" fontId="5" fillId="0" borderId="0" xfId="0" applyFont="1" applyAlignment="1">
      <alignment horizontal="center"/>
    </xf>
    <xf numFmtId="0" fontId="2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wrapText="1"/>
    </xf>
    <xf numFmtId="0" fontId="27" fillId="0" borderId="1" xfId="0" applyFont="1" applyBorder="1" applyAlignment="1">
      <alignment horizontal="center" wrapText="1"/>
    </xf>
    <xf numFmtId="0" fontId="28" fillId="2" borderId="1" xfId="0" applyFont="1" applyFill="1" applyBorder="1" applyAlignment="1">
      <alignment horizontal="center" wrapText="1"/>
    </xf>
    <xf numFmtId="0" fontId="26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1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6" xfId="0" applyBorder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</cellXfs>
  <cellStyles count="6">
    <cellStyle name="Migliaia" xfId="2" builtinId="3"/>
    <cellStyle name="Migliaia 2" xfId="4"/>
    <cellStyle name="Normale" xfId="0" builtinId="0"/>
    <cellStyle name="Normale 3" xfId="3"/>
    <cellStyle name="Percentuale" xfId="5" builtinId="5"/>
    <cellStyle name="Währung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S32"/>
  <sheetViews>
    <sheetView showGridLines="0" zoomScale="80" zoomScaleNormal="80" workbookViewId="0">
      <selection activeCell="A3" sqref="A3:E3"/>
    </sheetView>
  </sheetViews>
  <sheetFormatPr defaultRowHeight="12.75" x14ac:dyDescent="0.2"/>
  <cols>
    <col min="1" max="1" width="21.42578125" customWidth="1"/>
    <col min="2" max="2" width="38.7109375" style="1" customWidth="1"/>
    <col min="3" max="3" width="23.5703125" style="1" customWidth="1"/>
    <col min="4" max="4" width="18.7109375" customWidth="1"/>
    <col min="5" max="5" width="8.85546875" customWidth="1"/>
    <col min="6" max="6" width="14.7109375" style="1" customWidth="1"/>
    <col min="7" max="7" width="12.5703125" style="18" customWidth="1"/>
    <col min="8" max="8" width="8.28515625" customWidth="1"/>
  </cols>
  <sheetData>
    <row r="2" spans="1:7" x14ac:dyDescent="0.2">
      <c r="F2" s="114"/>
      <c r="G2" s="114"/>
    </row>
    <row r="3" spans="1:7" ht="27.75" x14ac:dyDescent="0.4">
      <c r="A3" s="116" t="s">
        <v>540</v>
      </c>
      <c r="B3" s="116"/>
      <c r="C3" s="116"/>
      <c r="D3" s="116"/>
      <c r="E3" s="116"/>
    </row>
    <row r="6" spans="1:7" ht="26.25" x14ac:dyDescent="0.4">
      <c r="A6" s="120" t="s">
        <v>529</v>
      </c>
      <c r="B6" s="120"/>
      <c r="C6" s="120"/>
      <c r="D6" s="120"/>
      <c r="E6" s="120"/>
      <c r="F6" s="120"/>
      <c r="G6" s="120"/>
    </row>
    <row r="8" spans="1:7" ht="15.75" x14ac:dyDescent="0.25">
      <c r="A8" s="19" t="s">
        <v>527</v>
      </c>
      <c r="B8" s="19"/>
      <c r="C8" s="119"/>
      <c r="D8" s="119"/>
      <c r="E8" s="119"/>
      <c r="F8" s="119"/>
    </row>
    <row r="9" spans="1:7" ht="15.75" x14ac:dyDescent="0.25">
      <c r="A9" s="19" t="s">
        <v>528</v>
      </c>
      <c r="B9" s="19"/>
      <c r="C9" s="119"/>
      <c r="D9" s="119"/>
      <c r="E9" s="119"/>
      <c r="F9" s="119"/>
    </row>
    <row r="10" spans="1:7" ht="15.75" x14ac:dyDescent="0.25">
      <c r="A10" s="19" t="s">
        <v>530</v>
      </c>
      <c r="B10" s="19"/>
      <c r="C10" s="119"/>
      <c r="D10" s="119"/>
      <c r="E10" s="119"/>
      <c r="F10" s="119"/>
    </row>
    <row r="11" spans="1:7" ht="15.75" x14ac:dyDescent="0.25">
      <c r="A11" s="90"/>
      <c r="B11" s="90"/>
      <c r="C11" s="90"/>
      <c r="D11" s="90"/>
      <c r="E11" s="90"/>
      <c r="F11" s="90"/>
    </row>
    <row r="12" spans="1:7" ht="23.25" x14ac:dyDescent="0.35">
      <c r="A12" s="115" t="s">
        <v>454</v>
      </c>
      <c r="B12" s="115"/>
      <c r="C12" s="115"/>
      <c r="D12" s="115"/>
      <c r="E12" s="115"/>
      <c r="F12" s="115"/>
      <c r="G12" s="115"/>
    </row>
    <row r="13" spans="1:7" ht="20.25" x14ac:dyDescent="0.3">
      <c r="A13" s="6"/>
      <c r="B13" s="14"/>
      <c r="C13" s="14"/>
      <c r="D13" s="6"/>
      <c r="E13" s="6"/>
      <c r="F13" s="6"/>
      <c r="G13" s="16"/>
    </row>
    <row r="14" spans="1:7" ht="15.75" x14ac:dyDescent="0.25">
      <c r="A14" s="96" t="s">
        <v>452</v>
      </c>
      <c r="B14" s="96"/>
      <c r="C14" s="97" t="s">
        <v>453</v>
      </c>
      <c r="D14" s="97"/>
    </row>
    <row r="15" spans="1:7" ht="15.75" x14ac:dyDescent="0.2">
      <c r="A15" s="96" t="s">
        <v>0</v>
      </c>
      <c r="B15" s="96"/>
      <c r="C15" s="98">
        <f>C14*15</f>
        <v>13.5</v>
      </c>
      <c r="D15" s="99"/>
      <c r="E15" s="64">
        <v>15</v>
      </c>
      <c r="F15" s="64" t="s">
        <v>536</v>
      </c>
      <c r="G15" s="17"/>
    </row>
    <row r="16" spans="1:7" ht="15" hidden="1" x14ac:dyDescent="0.2">
      <c r="E16" s="3"/>
      <c r="F16" s="4"/>
      <c r="G16" s="17"/>
    </row>
    <row r="17" spans="1:19" s="74" customFormat="1" ht="12.75" customHeight="1" x14ac:dyDescent="0.2">
      <c r="A17" s="94"/>
      <c r="B17" s="94"/>
      <c r="C17" s="94"/>
      <c r="D17" s="94"/>
      <c r="E17" s="94"/>
      <c r="F17" s="94"/>
      <c r="G17" s="94"/>
      <c r="H17" s="94"/>
      <c r="I17" s="94"/>
    </row>
    <row r="18" spans="1:19" x14ac:dyDescent="0.2">
      <c r="A18" s="95" t="s">
        <v>538</v>
      </c>
      <c r="B18" s="95"/>
      <c r="C18" s="95"/>
      <c r="D18" s="95"/>
      <c r="E18" s="95"/>
      <c r="F18" s="95"/>
      <c r="G18" s="95"/>
      <c r="H18" s="95"/>
      <c r="I18" s="75"/>
    </row>
    <row r="19" spans="1:19" x14ac:dyDescent="0.2">
      <c r="A19" s="95"/>
      <c r="B19" s="95"/>
      <c r="C19" s="95"/>
      <c r="D19" s="95"/>
      <c r="E19" s="95"/>
      <c r="F19" s="95"/>
      <c r="G19" s="95"/>
      <c r="H19" s="95"/>
      <c r="J19" s="20"/>
      <c r="K19" s="20"/>
      <c r="L19" s="20"/>
      <c r="M19" s="20"/>
      <c r="N19" s="20"/>
      <c r="O19" s="20"/>
      <c r="P19" s="20"/>
      <c r="Q19" s="20"/>
      <c r="R19" s="20"/>
      <c r="S19" s="20"/>
    </row>
    <row r="20" spans="1:19" ht="15.75" x14ac:dyDescent="0.25">
      <c r="A20" s="69"/>
      <c r="B20" s="69"/>
      <c r="C20" s="70"/>
      <c r="D20" s="70"/>
      <c r="E20" s="71"/>
      <c r="F20" s="72"/>
      <c r="G20" s="73"/>
      <c r="H20" s="74"/>
      <c r="I20" s="74"/>
    </row>
    <row r="21" spans="1:19" s="2" customFormat="1" ht="23.25" x14ac:dyDescent="0.35">
      <c r="A21" s="115" t="s">
        <v>533</v>
      </c>
      <c r="B21" s="115"/>
      <c r="C21" s="115"/>
      <c r="D21" s="115"/>
      <c r="E21" s="115"/>
      <c r="F21" s="115"/>
      <c r="G21" s="115"/>
      <c r="H21"/>
      <c r="I21"/>
    </row>
    <row r="22" spans="1:19" ht="23.25" x14ac:dyDescent="0.35">
      <c r="A22" s="67"/>
      <c r="B22" s="67"/>
      <c r="C22" s="67"/>
      <c r="D22" s="67"/>
      <c r="E22" s="67"/>
      <c r="F22" s="67"/>
      <c r="G22" s="67"/>
    </row>
    <row r="23" spans="1:19" ht="15.75" x14ac:dyDescent="0.25">
      <c r="A23" s="117" t="s">
        <v>33</v>
      </c>
      <c r="B23" s="117"/>
      <c r="C23" s="117"/>
      <c r="D23" s="118"/>
      <c r="E23" s="113"/>
      <c r="F23" s="113"/>
      <c r="G23" s="113"/>
      <c r="H23" s="3"/>
    </row>
    <row r="24" spans="1:19" ht="47.25" x14ac:dyDescent="0.2">
      <c r="A24" s="5" t="s">
        <v>2</v>
      </c>
      <c r="B24" s="103" t="s">
        <v>534</v>
      </c>
      <c r="C24" s="104"/>
      <c r="D24" s="5" t="s">
        <v>3</v>
      </c>
      <c r="E24" s="13" t="s">
        <v>4</v>
      </c>
      <c r="F24" s="13" t="s">
        <v>32</v>
      </c>
      <c r="G24" s="13" t="s">
        <v>0</v>
      </c>
      <c r="H24" s="61"/>
      <c r="I24" s="2"/>
    </row>
    <row r="25" spans="1:19" ht="15.75" x14ac:dyDescent="0.2">
      <c r="A25" s="66"/>
      <c r="B25" s="105"/>
      <c r="C25" s="106"/>
      <c r="D25" s="65"/>
      <c r="E25" s="62">
        <v>0.25</v>
      </c>
      <c r="F25" s="76">
        <v>1</v>
      </c>
      <c r="G25" s="60">
        <f>E25*F25*45</f>
        <v>11.25</v>
      </c>
      <c r="H25" s="3"/>
    </row>
    <row r="26" spans="1:19" ht="15.75" x14ac:dyDescent="0.2">
      <c r="A26" s="66"/>
      <c r="B26" s="111"/>
      <c r="C26" s="112"/>
      <c r="D26" s="65"/>
      <c r="E26" s="62">
        <v>0.25</v>
      </c>
      <c r="F26" s="77">
        <v>1</v>
      </c>
      <c r="G26" s="60">
        <f>E26*F26*45</f>
        <v>11.25</v>
      </c>
      <c r="H26" s="3"/>
    </row>
    <row r="27" spans="1:19" ht="15.75" x14ac:dyDescent="0.2">
      <c r="A27" s="66"/>
      <c r="B27" s="107"/>
      <c r="C27" s="108"/>
      <c r="D27" s="59"/>
      <c r="E27" s="62">
        <v>0.25</v>
      </c>
      <c r="F27" s="77">
        <v>1</v>
      </c>
      <c r="G27" s="60">
        <f>E27*F27*45</f>
        <v>11.25</v>
      </c>
      <c r="H27" s="3"/>
    </row>
    <row r="28" spans="1:19" ht="15.75" x14ac:dyDescent="0.2">
      <c r="A28" s="66"/>
      <c r="B28" s="109"/>
      <c r="C28" s="110"/>
      <c r="D28" s="59"/>
      <c r="E28" s="62">
        <v>0.25</v>
      </c>
      <c r="F28" s="77">
        <v>1</v>
      </c>
      <c r="G28" s="60">
        <f>E28*F28*45</f>
        <v>11.25</v>
      </c>
      <c r="H28" s="3"/>
    </row>
    <row r="29" spans="1:19" ht="15.75" x14ac:dyDescent="0.2">
      <c r="A29" s="100" t="s">
        <v>451</v>
      </c>
      <c r="B29" s="101"/>
      <c r="C29" s="101"/>
      <c r="D29" s="102"/>
      <c r="E29" s="63">
        <f>SUM(E25:E28)</f>
        <v>1</v>
      </c>
      <c r="F29" s="63"/>
      <c r="G29" s="64">
        <v>45</v>
      </c>
      <c r="H29" s="64" t="s">
        <v>537</v>
      </c>
    </row>
    <row r="30" spans="1:19" x14ac:dyDescent="0.2">
      <c r="A30" s="94"/>
      <c r="B30" s="94"/>
      <c r="C30" s="94"/>
      <c r="D30" s="94"/>
      <c r="E30" s="94"/>
      <c r="F30" s="94"/>
      <c r="G30" s="94"/>
      <c r="H30" s="94"/>
      <c r="I30" s="94"/>
    </row>
    <row r="31" spans="1:19" x14ac:dyDescent="0.2">
      <c r="A31" s="95" t="s">
        <v>539</v>
      </c>
      <c r="B31" s="95"/>
      <c r="C31" s="95"/>
      <c r="D31" s="95"/>
      <c r="E31" s="95"/>
      <c r="F31" s="95"/>
      <c r="G31" s="95"/>
      <c r="H31" s="95"/>
      <c r="I31" s="75"/>
    </row>
    <row r="32" spans="1:19" x14ac:dyDescent="0.2">
      <c r="A32" s="95"/>
      <c r="B32" s="95"/>
      <c r="C32" s="95"/>
      <c r="D32" s="95"/>
      <c r="E32" s="95"/>
      <c r="F32" s="95"/>
      <c r="G32" s="95"/>
      <c r="H32" s="95"/>
    </row>
  </sheetData>
  <mergeCells count="24">
    <mergeCell ref="F2:G2"/>
    <mergeCell ref="A12:G12"/>
    <mergeCell ref="A3:E3"/>
    <mergeCell ref="A23:D23"/>
    <mergeCell ref="A21:G21"/>
    <mergeCell ref="C8:F8"/>
    <mergeCell ref="C9:F9"/>
    <mergeCell ref="C10:F10"/>
    <mergeCell ref="A6:G6"/>
    <mergeCell ref="A30:I30"/>
    <mergeCell ref="A31:H32"/>
    <mergeCell ref="A17:I17"/>
    <mergeCell ref="A18:H19"/>
    <mergeCell ref="A14:B14"/>
    <mergeCell ref="C14:D14"/>
    <mergeCell ref="A15:B15"/>
    <mergeCell ref="C15:D15"/>
    <mergeCell ref="A29:D29"/>
    <mergeCell ref="B24:C24"/>
    <mergeCell ref="B25:C25"/>
    <mergeCell ref="B27:C27"/>
    <mergeCell ref="B28:C28"/>
    <mergeCell ref="B26:C26"/>
    <mergeCell ref="E23:G23"/>
  </mergeCells>
  <pageMargins left="0.47244094488188981" right="0.47244094488188981" top="0.74803149606299213" bottom="0.74803149606299213" header="0.31496062992125984" footer="0.31496062992125984"/>
  <pageSetup paperSize="9" scale="63" orientation="portrait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2"/>
  <sheetViews>
    <sheetView showGridLines="0" topLeftCell="A15" zoomScale="80" zoomScaleNormal="80" workbookViewId="0">
      <selection activeCell="A11" sqref="A11:I27"/>
    </sheetView>
  </sheetViews>
  <sheetFormatPr defaultRowHeight="12.75" x14ac:dyDescent="0.2"/>
  <cols>
    <col min="1" max="1" width="12" customWidth="1"/>
    <col min="2" max="2" width="8.5703125" customWidth="1"/>
    <col min="3" max="3" width="12.7109375" customWidth="1"/>
    <col min="4" max="4" width="25.7109375" customWidth="1"/>
    <col min="5" max="9" width="13.28515625" customWidth="1"/>
    <col min="10" max="10" width="19.85546875" customWidth="1"/>
  </cols>
  <sheetData>
    <row r="2" spans="1:10" ht="13.15" customHeight="1" x14ac:dyDescent="0.2">
      <c r="B2" s="124" t="s">
        <v>36</v>
      </c>
      <c r="C2" s="124"/>
      <c r="D2" s="124"/>
      <c r="E2" s="124"/>
      <c r="F2" s="124"/>
      <c r="G2" s="124"/>
      <c r="H2" s="124"/>
      <c r="I2" s="124"/>
      <c r="J2" s="124"/>
    </row>
    <row r="4" spans="1:10" ht="25.5" x14ac:dyDescent="0.2">
      <c r="A4" s="27" t="s">
        <v>25</v>
      </c>
      <c r="B4" s="27" t="s">
        <v>5</v>
      </c>
      <c r="C4" s="27" t="s">
        <v>6</v>
      </c>
      <c r="D4" s="31" t="s">
        <v>1</v>
      </c>
      <c r="E4" s="27" t="s">
        <v>7</v>
      </c>
      <c r="F4" s="27" t="s">
        <v>8</v>
      </c>
      <c r="G4" s="32" t="s">
        <v>34</v>
      </c>
      <c r="H4" s="27" t="s">
        <v>10</v>
      </c>
      <c r="I4" s="32" t="s">
        <v>35</v>
      </c>
      <c r="J4" s="27" t="s">
        <v>12</v>
      </c>
    </row>
    <row r="5" spans="1:10" ht="26.45" customHeight="1" x14ac:dyDescent="0.2">
      <c r="A5" s="33" t="s">
        <v>26</v>
      </c>
      <c r="B5" s="7" t="s">
        <v>18</v>
      </c>
      <c r="C5" s="8" t="s">
        <v>37</v>
      </c>
      <c r="D5" s="29" t="s">
        <v>38</v>
      </c>
      <c r="E5" s="9">
        <v>362035</v>
      </c>
      <c r="F5" s="9">
        <v>362035</v>
      </c>
      <c r="G5" s="9">
        <v>0</v>
      </c>
      <c r="H5" s="9">
        <v>362035</v>
      </c>
      <c r="I5" s="9">
        <v>0</v>
      </c>
      <c r="J5" s="10"/>
    </row>
    <row r="6" spans="1:10" ht="13.15" customHeight="1" x14ac:dyDescent="0.2">
      <c r="B6" s="122" t="s">
        <v>16</v>
      </c>
      <c r="C6" s="123"/>
      <c r="D6" s="123"/>
      <c r="E6" s="11">
        <f>SUM(E5:E5)</f>
        <v>362035</v>
      </c>
      <c r="F6" s="11">
        <f>SUM(F5:F5)</f>
        <v>362035</v>
      </c>
      <c r="G6" s="11">
        <f>SUM(G5:G5)</f>
        <v>0</v>
      </c>
      <c r="H6" s="11">
        <f>SUM(H5:H5)</f>
        <v>362035</v>
      </c>
      <c r="I6" s="11">
        <f>SUM(I5:I5)</f>
        <v>0</v>
      </c>
      <c r="J6" s="12"/>
    </row>
    <row r="9" spans="1:10" ht="15.6" customHeight="1" x14ac:dyDescent="0.2">
      <c r="B9" s="124" t="s">
        <v>84</v>
      </c>
      <c r="C9" s="124"/>
      <c r="D9" s="124"/>
      <c r="E9" s="124"/>
      <c r="F9" s="124"/>
      <c r="G9" s="124"/>
      <c r="H9" s="124"/>
      <c r="I9" s="124"/>
      <c r="J9" s="124"/>
    </row>
    <row r="10" spans="1:10" ht="16.5" thickBot="1" x14ac:dyDescent="0.3">
      <c r="B10" s="28"/>
      <c r="C10" s="125" t="s">
        <v>17</v>
      </c>
      <c r="D10" s="125"/>
      <c r="E10" s="125"/>
      <c r="F10" s="126"/>
      <c r="G10" s="126"/>
      <c r="H10" s="127"/>
      <c r="I10" s="127"/>
      <c r="J10" s="127"/>
    </row>
    <row r="11" spans="1:10" ht="27" customHeight="1" x14ac:dyDescent="0.2">
      <c r="A11" s="32" t="s">
        <v>25</v>
      </c>
      <c r="B11" s="32" t="s">
        <v>5</v>
      </c>
      <c r="C11" s="32" t="s">
        <v>6</v>
      </c>
      <c r="D11" s="31" t="s">
        <v>1</v>
      </c>
      <c r="E11" s="32" t="s">
        <v>7</v>
      </c>
      <c r="F11" s="32" t="s">
        <v>8</v>
      </c>
      <c r="G11" s="32" t="s">
        <v>34</v>
      </c>
      <c r="H11" s="32" t="s">
        <v>10</v>
      </c>
      <c r="I11" s="32" t="s">
        <v>35</v>
      </c>
      <c r="J11" s="27" t="s">
        <v>12</v>
      </c>
    </row>
    <row r="12" spans="1:10" ht="13.9" customHeight="1" x14ac:dyDescent="0.2">
      <c r="A12" s="121" t="s">
        <v>85</v>
      </c>
      <c r="B12" s="37" t="s">
        <v>39</v>
      </c>
      <c r="C12" s="8" t="s">
        <v>40</v>
      </c>
      <c r="D12" s="29" t="s">
        <v>41</v>
      </c>
      <c r="E12" s="9">
        <v>110000</v>
      </c>
      <c r="F12" s="9">
        <v>110000</v>
      </c>
      <c r="G12" s="9">
        <v>110000</v>
      </c>
      <c r="H12" s="9">
        <v>0</v>
      </c>
      <c r="I12" s="9">
        <v>65306.26</v>
      </c>
      <c r="J12" s="10"/>
    </row>
    <row r="13" spans="1:10" ht="13.9" customHeight="1" x14ac:dyDescent="0.2">
      <c r="A13" s="121"/>
      <c r="B13" s="37" t="s">
        <v>42</v>
      </c>
      <c r="C13" s="8" t="s">
        <v>43</v>
      </c>
      <c r="D13" s="29" t="s">
        <v>44</v>
      </c>
      <c r="E13" s="9">
        <v>300000</v>
      </c>
      <c r="F13" s="9">
        <v>300000</v>
      </c>
      <c r="G13" s="9">
        <v>215475.89</v>
      </c>
      <c r="H13" s="9">
        <v>84524.11</v>
      </c>
      <c r="I13" s="9">
        <v>148459.18</v>
      </c>
      <c r="J13" s="10"/>
    </row>
    <row r="14" spans="1:10" ht="13.9" customHeight="1" x14ac:dyDescent="0.2">
      <c r="A14" s="121"/>
      <c r="B14" s="37" t="s">
        <v>45</v>
      </c>
      <c r="C14" s="8" t="s">
        <v>46</v>
      </c>
      <c r="D14" s="29" t="s">
        <v>47</v>
      </c>
      <c r="E14" s="9">
        <v>20000</v>
      </c>
      <c r="F14" s="9">
        <v>20000</v>
      </c>
      <c r="G14" s="9">
        <v>16785.68</v>
      </c>
      <c r="H14" s="9">
        <v>3214.32</v>
      </c>
      <c r="I14" s="9">
        <v>15605.22</v>
      </c>
      <c r="J14" s="10"/>
    </row>
    <row r="15" spans="1:10" ht="25.15" customHeight="1" x14ac:dyDescent="0.2">
      <c r="A15" s="121"/>
      <c r="B15" s="37" t="s">
        <v>48</v>
      </c>
      <c r="C15" s="8" t="s">
        <v>49</v>
      </c>
      <c r="D15" s="29" t="s">
        <v>50</v>
      </c>
      <c r="E15" s="9">
        <v>300000</v>
      </c>
      <c r="F15" s="9">
        <v>300000</v>
      </c>
      <c r="G15" s="9">
        <v>46435.18</v>
      </c>
      <c r="H15" s="9">
        <v>253564.82</v>
      </c>
      <c r="I15" s="9">
        <v>29276.48</v>
      </c>
      <c r="J15" s="10"/>
    </row>
    <row r="16" spans="1:10" ht="16.149999999999999" customHeight="1" x14ac:dyDescent="0.2">
      <c r="A16" s="121"/>
      <c r="B16" s="37" t="s">
        <v>51</v>
      </c>
      <c r="C16" s="8" t="s">
        <v>52</v>
      </c>
      <c r="D16" s="29" t="s">
        <v>53</v>
      </c>
      <c r="E16" s="9">
        <v>3000</v>
      </c>
      <c r="F16" s="9">
        <v>3000</v>
      </c>
      <c r="G16" s="9">
        <v>3000</v>
      </c>
      <c r="H16" s="9">
        <v>0</v>
      </c>
      <c r="I16" s="9">
        <v>0</v>
      </c>
      <c r="J16" s="35"/>
    </row>
    <row r="17" spans="1:10" ht="36" x14ac:dyDescent="0.2">
      <c r="A17" s="121"/>
      <c r="B17" s="37" t="s">
        <v>54</v>
      </c>
      <c r="C17" s="8" t="s">
        <v>55</v>
      </c>
      <c r="D17" s="29" t="s">
        <v>56</v>
      </c>
      <c r="E17" s="9">
        <v>2965</v>
      </c>
      <c r="F17" s="9">
        <v>2965</v>
      </c>
      <c r="G17" s="9">
        <v>2920.22</v>
      </c>
      <c r="H17" s="9">
        <v>44.78</v>
      </c>
      <c r="I17" s="9">
        <v>2920.22</v>
      </c>
      <c r="J17" s="36"/>
    </row>
    <row r="18" spans="1:10" ht="24" x14ac:dyDescent="0.2">
      <c r="A18" s="121"/>
      <c r="B18" s="37" t="s">
        <v>57</v>
      </c>
      <c r="C18" s="8" t="s">
        <v>58</v>
      </c>
      <c r="D18" s="29" t="s">
        <v>59</v>
      </c>
      <c r="E18" s="9">
        <v>3015</v>
      </c>
      <c r="F18" s="9">
        <v>3015</v>
      </c>
      <c r="G18" s="9">
        <v>3014.22</v>
      </c>
      <c r="H18" s="9">
        <v>0.78</v>
      </c>
      <c r="I18" s="9">
        <v>3014.22</v>
      </c>
      <c r="J18" s="36"/>
    </row>
    <row r="19" spans="1:10" ht="48" x14ac:dyDescent="0.2">
      <c r="A19" s="121"/>
      <c r="B19" s="37" t="s">
        <v>60</v>
      </c>
      <c r="C19" s="8" t="s">
        <v>61</v>
      </c>
      <c r="D19" s="29" t="s">
        <v>62</v>
      </c>
      <c r="E19" s="9">
        <v>48800</v>
      </c>
      <c r="F19" s="9">
        <v>48800</v>
      </c>
      <c r="G19" s="9">
        <v>48800</v>
      </c>
      <c r="H19" s="9">
        <v>0</v>
      </c>
      <c r="I19" s="9">
        <v>29811.08</v>
      </c>
      <c r="J19" s="36"/>
    </row>
    <row r="20" spans="1:10" ht="24" x14ac:dyDescent="0.2">
      <c r="A20" s="121"/>
      <c r="B20" s="37" t="s">
        <v>63</v>
      </c>
      <c r="C20" s="8" t="s">
        <v>64</v>
      </c>
      <c r="D20" s="29" t="s">
        <v>65</v>
      </c>
      <c r="E20" s="9">
        <v>270000</v>
      </c>
      <c r="F20" s="9">
        <v>270000</v>
      </c>
      <c r="G20" s="9">
        <v>349819.72</v>
      </c>
      <c r="H20" s="9">
        <v>-79819.72</v>
      </c>
      <c r="I20" s="9">
        <v>349819.72</v>
      </c>
      <c r="J20" s="36"/>
    </row>
    <row r="21" spans="1:10" ht="24" x14ac:dyDescent="0.2">
      <c r="A21" s="121"/>
      <c r="B21" s="37" t="s">
        <v>66</v>
      </c>
      <c r="C21" s="8" t="s">
        <v>67</v>
      </c>
      <c r="D21" s="29" t="s">
        <v>68</v>
      </c>
      <c r="E21" s="9">
        <v>12616</v>
      </c>
      <c r="F21" s="9">
        <v>12616</v>
      </c>
      <c r="G21" s="9">
        <v>811.62</v>
      </c>
      <c r="H21" s="9">
        <v>11804.38</v>
      </c>
      <c r="I21" s="9">
        <v>811.62</v>
      </c>
      <c r="J21" s="36"/>
    </row>
    <row r="22" spans="1:10" ht="24" x14ac:dyDescent="0.2">
      <c r="A22" s="121"/>
      <c r="B22" s="37" t="s">
        <v>69</v>
      </c>
      <c r="C22" s="8" t="s">
        <v>70</v>
      </c>
      <c r="D22" s="29" t="s">
        <v>71</v>
      </c>
      <c r="E22" s="9">
        <v>8000</v>
      </c>
      <c r="F22" s="9">
        <v>8000</v>
      </c>
      <c r="G22" s="9">
        <v>0</v>
      </c>
      <c r="H22" s="9">
        <v>8000</v>
      </c>
      <c r="I22" s="9">
        <v>0</v>
      </c>
      <c r="J22" s="36"/>
    </row>
    <row r="23" spans="1:10" ht="24" x14ac:dyDescent="0.2">
      <c r="A23" s="121"/>
      <c r="B23" s="37" t="s">
        <v>72</v>
      </c>
      <c r="C23" s="8" t="s">
        <v>73</v>
      </c>
      <c r="D23" s="29" t="s">
        <v>74</v>
      </c>
      <c r="E23" s="9">
        <v>17474</v>
      </c>
      <c r="F23" s="9">
        <v>17474</v>
      </c>
      <c r="G23" s="9">
        <v>0</v>
      </c>
      <c r="H23" s="9">
        <v>17474</v>
      </c>
      <c r="I23" s="9">
        <v>0</v>
      </c>
      <c r="J23" s="36"/>
    </row>
    <row r="24" spans="1:10" ht="36" x14ac:dyDescent="0.2">
      <c r="A24" s="121"/>
      <c r="B24" s="37" t="s">
        <v>75</v>
      </c>
      <c r="C24" s="8" t="s">
        <v>76</v>
      </c>
      <c r="D24" s="29" t="s">
        <v>77</v>
      </c>
      <c r="E24" s="9">
        <v>30200</v>
      </c>
      <c r="F24" s="9">
        <v>10000</v>
      </c>
      <c r="G24" s="9">
        <v>9995.26</v>
      </c>
      <c r="H24" s="9">
        <v>4.74</v>
      </c>
      <c r="I24" s="9">
        <v>9995.26</v>
      </c>
      <c r="J24" s="36"/>
    </row>
    <row r="25" spans="1:10" ht="24" x14ac:dyDescent="0.2">
      <c r="A25" s="121"/>
      <c r="B25" s="37" t="s">
        <v>78</v>
      </c>
      <c r="C25" s="8" t="s">
        <v>79</v>
      </c>
      <c r="D25" s="29" t="s">
        <v>80</v>
      </c>
      <c r="E25" s="9">
        <v>40000</v>
      </c>
      <c r="F25" s="9">
        <v>40000</v>
      </c>
      <c r="G25" s="9">
        <v>26877.21</v>
      </c>
      <c r="H25" s="9">
        <v>13122.79</v>
      </c>
      <c r="I25" s="9">
        <v>24645.41</v>
      </c>
      <c r="J25" s="36"/>
    </row>
    <row r="26" spans="1:10" ht="48" x14ac:dyDescent="0.2">
      <c r="A26" s="121"/>
      <c r="B26" s="37" t="s">
        <v>81</v>
      </c>
      <c r="C26" s="8" t="s">
        <v>82</v>
      </c>
      <c r="D26" s="29" t="s">
        <v>83</v>
      </c>
      <c r="E26" s="9">
        <v>18628</v>
      </c>
      <c r="F26" s="9">
        <v>18628</v>
      </c>
      <c r="G26" s="9">
        <v>0</v>
      </c>
      <c r="H26" s="9">
        <v>18628</v>
      </c>
      <c r="I26" s="9">
        <v>0</v>
      </c>
      <c r="J26" s="36"/>
    </row>
    <row r="27" spans="1:10" x14ac:dyDescent="0.2">
      <c r="B27" s="122" t="s">
        <v>16</v>
      </c>
      <c r="C27" s="123"/>
      <c r="D27" s="123"/>
      <c r="E27" s="11">
        <f>SUM(E12:E26)</f>
        <v>1184698</v>
      </c>
      <c r="F27" s="11">
        <f>SUM(F12:F26)</f>
        <v>1164498</v>
      </c>
      <c r="G27" s="11">
        <f>SUM(G12:G26)</f>
        <v>833934.99999999988</v>
      </c>
      <c r="H27" s="11">
        <f>SUM(H12:H26)</f>
        <v>330563</v>
      </c>
      <c r="I27" s="11">
        <f>SUM(I12:I26)</f>
        <v>679664.67</v>
      </c>
    </row>
    <row r="31" spans="1:10" ht="15" x14ac:dyDescent="0.2">
      <c r="B31" s="124" t="s">
        <v>86</v>
      </c>
      <c r="C31" s="124"/>
      <c r="D31" s="124"/>
      <c r="E31" s="124"/>
      <c r="F31" s="124"/>
      <c r="G31" s="124"/>
      <c r="H31" s="124"/>
      <c r="I31" s="124"/>
      <c r="J31" s="124"/>
    </row>
    <row r="32" spans="1:10" ht="16.5" thickBot="1" x14ac:dyDescent="0.3">
      <c r="B32" s="30"/>
      <c r="C32" s="125" t="s">
        <v>17</v>
      </c>
      <c r="D32" s="125"/>
      <c r="E32" s="125"/>
      <c r="F32" s="126"/>
      <c r="G32" s="126"/>
      <c r="H32" s="127"/>
      <c r="I32" s="127"/>
      <c r="J32" s="127"/>
    </row>
    <row r="33" spans="1:10" ht="25.5" x14ac:dyDescent="0.2">
      <c r="A33" s="32" t="s">
        <v>25</v>
      </c>
      <c r="B33" s="34" t="s">
        <v>5</v>
      </c>
      <c r="C33" s="34" t="s">
        <v>6</v>
      </c>
      <c r="D33" s="41" t="s">
        <v>1</v>
      </c>
      <c r="E33" s="34" t="s">
        <v>7</v>
      </c>
      <c r="F33" s="34" t="s">
        <v>8</v>
      </c>
      <c r="G33" s="34" t="s">
        <v>34</v>
      </c>
      <c r="H33" s="34" t="s">
        <v>10</v>
      </c>
      <c r="I33" s="34" t="s">
        <v>35</v>
      </c>
      <c r="J33" s="32" t="s">
        <v>12</v>
      </c>
    </row>
    <row r="34" spans="1:10" ht="24" x14ac:dyDescent="0.2">
      <c r="A34" s="121" t="s">
        <v>420</v>
      </c>
      <c r="B34" s="37" t="s">
        <v>87</v>
      </c>
      <c r="C34" s="8" t="s">
        <v>88</v>
      </c>
      <c r="D34" s="29" t="s">
        <v>89</v>
      </c>
      <c r="E34" s="9">
        <v>105000</v>
      </c>
      <c r="F34" s="9">
        <v>105000</v>
      </c>
      <c r="G34" s="9">
        <v>100000</v>
      </c>
      <c r="H34" s="9">
        <v>5000</v>
      </c>
      <c r="I34" s="9">
        <v>72138.42</v>
      </c>
      <c r="J34" s="38"/>
    </row>
    <row r="35" spans="1:10" ht="24" x14ac:dyDescent="0.2">
      <c r="A35" s="121"/>
      <c r="B35" s="37" t="s">
        <v>90</v>
      </c>
      <c r="C35" s="8" t="s">
        <v>91</v>
      </c>
      <c r="D35" s="29" t="s">
        <v>92</v>
      </c>
      <c r="E35" s="9">
        <v>47000</v>
      </c>
      <c r="F35" s="9">
        <v>47000</v>
      </c>
      <c r="G35" s="9">
        <v>1115.0899999999999</v>
      </c>
      <c r="H35" s="9">
        <v>45884.91</v>
      </c>
      <c r="I35" s="9">
        <v>905.58</v>
      </c>
      <c r="J35" s="38"/>
    </row>
    <row r="36" spans="1:10" ht="24" x14ac:dyDescent="0.2">
      <c r="A36" s="121"/>
      <c r="B36" s="37" t="s">
        <v>93</v>
      </c>
      <c r="C36" s="8" t="s">
        <v>94</v>
      </c>
      <c r="D36" s="29" t="s">
        <v>95</v>
      </c>
      <c r="E36" s="9">
        <v>153000</v>
      </c>
      <c r="F36" s="9">
        <v>153000</v>
      </c>
      <c r="G36" s="9">
        <v>153000</v>
      </c>
      <c r="H36" s="9">
        <v>0</v>
      </c>
      <c r="I36" s="9">
        <v>363.88</v>
      </c>
      <c r="J36" s="38"/>
    </row>
    <row r="37" spans="1:10" ht="24" x14ac:dyDescent="0.2">
      <c r="A37" s="121"/>
      <c r="B37" s="37" t="s">
        <v>96</v>
      </c>
      <c r="C37" s="8" t="s">
        <v>97</v>
      </c>
      <c r="D37" s="29" t="s">
        <v>98</v>
      </c>
      <c r="E37" s="9">
        <v>1830000</v>
      </c>
      <c r="F37" s="9">
        <v>1830000</v>
      </c>
      <c r="G37" s="9">
        <v>1830000</v>
      </c>
      <c r="H37" s="9">
        <v>0</v>
      </c>
      <c r="I37" s="9">
        <v>692793.3</v>
      </c>
      <c r="J37" s="38"/>
    </row>
    <row r="38" spans="1:10" ht="36" x14ac:dyDescent="0.2">
      <c r="A38" s="121"/>
      <c r="B38" s="37" t="s">
        <v>99</v>
      </c>
      <c r="C38" s="8" t="s">
        <v>100</v>
      </c>
      <c r="D38" s="29" t="s">
        <v>101</v>
      </c>
      <c r="E38" s="9">
        <v>976000</v>
      </c>
      <c r="F38" s="9">
        <v>976000</v>
      </c>
      <c r="G38" s="9">
        <v>976000</v>
      </c>
      <c r="H38" s="9">
        <v>0</v>
      </c>
      <c r="I38" s="9">
        <v>596216.13</v>
      </c>
      <c r="J38" s="39"/>
    </row>
    <row r="39" spans="1:10" ht="24" x14ac:dyDescent="0.2">
      <c r="A39" s="121"/>
      <c r="B39" s="37" t="s">
        <v>102</v>
      </c>
      <c r="C39" s="8" t="s">
        <v>103</v>
      </c>
      <c r="D39" s="29" t="s">
        <v>104</v>
      </c>
      <c r="E39" s="9">
        <v>4000</v>
      </c>
      <c r="F39" s="9">
        <v>4000</v>
      </c>
      <c r="G39" s="9">
        <v>3500</v>
      </c>
      <c r="H39" s="9">
        <v>500</v>
      </c>
      <c r="I39" s="9">
        <v>0</v>
      </c>
      <c r="J39" s="40"/>
    </row>
    <row r="40" spans="1:10" ht="84" x14ac:dyDescent="0.2">
      <c r="A40" s="121"/>
      <c r="B40" s="37" t="s">
        <v>105</v>
      </c>
      <c r="C40" s="8" t="s">
        <v>106</v>
      </c>
      <c r="D40" s="29" t="s">
        <v>107</v>
      </c>
      <c r="E40" s="9">
        <v>2000</v>
      </c>
      <c r="F40" s="9">
        <v>2000</v>
      </c>
      <c r="G40" s="9">
        <v>0</v>
      </c>
      <c r="H40" s="9">
        <v>2000</v>
      </c>
      <c r="I40" s="9">
        <v>0</v>
      </c>
      <c r="J40" s="40"/>
    </row>
    <row r="41" spans="1:10" ht="24" x14ac:dyDescent="0.2">
      <c r="A41" s="121"/>
      <c r="B41" s="37" t="s">
        <v>108</v>
      </c>
      <c r="C41" s="8" t="s">
        <v>109</v>
      </c>
      <c r="D41" s="29" t="s">
        <v>110</v>
      </c>
      <c r="E41" s="9">
        <v>26500</v>
      </c>
      <c r="F41" s="9">
        <v>26500</v>
      </c>
      <c r="G41" s="9">
        <v>26000</v>
      </c>
      <c r="H41" s="9">
        <v>500</v>
      </c>
      <c r="I41" s="9">
        <v>24571.39</v>
      </c>
      <c r="J41" s="40"/>
    </row>
    <row r="42" spans="1:10" x14ac:dyDescent="0.2">
      <c r="B42" s="122" t="s">
        <v>16</v>
      </c>
      <c r="C42" s="123"/>
      <c r="D42" s="123"/>
      <c r="E42" s="11">
        <f>SUM(E34:E41)</f>
        <v>3143500</v>
      </c>
      <c r="F42" s="11">
        <f>SUM(F34:F41)</f>
        <v>3143500</v>
      </c>
      <c r="G42" s="11">
        <f>SUM(G34:G41)</f>
        <v>3089615.09</v>
      </c>
      <c r="H42" s="11">
        <f>SUM(H34:H41)</f>
        <v>53884.91</v>
      </c>
      <c r="I42" s="11">
        <f>SUM(I34:I41)</f>
        <v>1386988.7</v>
      </c>
    </row>
  </sheetData>
  <mergeCells count="12">
    <mergeCell ref="B2:J2"/>
    <mergeCell ref="B6:D6"/>
    <mergeCell ref="B9:J9"/>
    <mergeCell ref="C10:E10"/>
    <mergeCell ref="F10:J10"/>
    <mergeCell ref="A34:A41"/>
    <mergeCell ref="B42:D42"/>
    <mergeCell ref="B27:D27"/>
    <mergeCell ref="A12:A26"/>
    <mergeCell ref="B31:J31"/>
    <mergeCell ref="C32:E32"/>
    <mergeCell ref="F32:J32"/>
  </mergeCells>
  <pageMargins left="0.70866141732283472" right="0.70866141732283472" top="0.74803149606299213" bottom="0.74803149606299213" header="0.31496062992125984" footer="0.31496062992125984"/>
  <pageSetup paperSize="9" scale="90" fitToHeight="4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149"/>
  <sheetViews>
    <sheetView showGridLines="0" topLeftCell="A135" zoomScale="80" zoomScaleNormal="80" workbookViewId="0">
      <selection activeCell="E151" sqref="E151"/>
    </sheetView>
  </sheetViews>
  <sheetFormatPr defaultColWidth="8.85546875" defaultRowHeight="12.75" x14ac:dyDescent="0.2"/>
  <cols>
    <col min="1" max="1" width="8.85546875" style="42"/>
    <col min="2" max="2" width="8.5703125" style="42" customWidth="1"/>
    <col min="3" max="3" width="12.7109375" style="42" customWidth="1"/>
    <col min="4" max="4" width="30.140625" style="42" customWidth="1"/>
    <col min="5" max="9" width="13.28515625" style="42" customWidth="1"/>
    <col min="10" max="10" width="19.85546875" style="42" customWidth="1"/>
    <col min="11" max="16384" width="8.85546875" style="42"/>
  </cols>
  <sheetData>
    <row r="2" spans="1:10" ht="13.15" customHeight="1" x14ac:dyDescent="0.2">
      <c r="B2" s="133" t="s">
        <v>21</v>
      </c>
      <c r="C2" s="133"/>
      <c r="D2" s="133"/>
      <c r="E2" s="133"/>
      <c r="F2" s="133"/>
      <c r="G2" s="133"/>
      <c r="H2" s="133"/>
      <c r="I2" s="133"/>
      <c r="J2" s="133"/>
    </row>
    <row r="4" spans="1:10" ht="25.5" x14ac:dyDescent="0.2">
      <c r="A4" s="43" t="s">
        <v>25</v>
      </c>
      <c r="B4" s="43" t="s">
        <v>5</v>
      </c>
      <c r="C4" s="43" t="s">
        <v>6</v>
      </c>
      <c r="D4" s="54" t="s">
        <v>1</v>
      </c>
      <c r="E4" s="43" t="s">
        <v>7</v>
      </c>
      <c r="F4" s="43" t="s">
        <v>8</v>
      </c>
      <c r="G4" s="43" t="s">
        <v>9</v>
      </c>
      <c r="H4" s="43" t="s">
        <v>10</v>
      </c>
      <c r="I4" s="43" t="s">
        <v>11</v>
      </c>
      <c r="J4" s="43" t="s">
        <v>12</v>
      </c>
    </row>
    <row r="5" spans="1:10" ht="26.45" customHeight="1" x14ac:dyDescent="0.2">
      <c r="A5" s="130" t="s">
        <v>26</v>
      </c>
      <c r="B5" s="55" t="s">
        <v>124</v>
      </c>
      <c r="C5" s="44" t="s">
        <v>111</v>
      </c>
      <c r="D5" s="53" t="s">
        <v>112</v>
      </c>
      <c r="E5" s="45">
        <v>24800</v>
      </c>
      <c r="F5" s="45">
        <v>24800</v>
      </c>
      <c r="G5" s="45">
        <v>0</v>
      </c>
      <c r="H5" s="45">
        <v>24800</v>
      </c>
      <c r="I5" s="45">
        <v>0</v>
      </c>
      <c r="J5" s="46"/>
    </row>
    <row r="6" spans="1:10" ht="24.6" customHeight="1" x14ac:dyDescent="0.2">
      <c r="A6" s="130"/>
      <c r="B6" s="55" t="s">
        <v>125</v>
      </c>
      <c r="C6" s="44" t="s">
        <v>113</v>
      </c>
      <c r="D6" s="53" t="s">
        <v>114</v>
      </c>
      <c r="E6" s="45">
        <v>42700</v>
      </c>
      <c r="F6" s="45">
        <v>42700</v>
      </c>
      <c r="G6" s="45">
        <v>0</v>
      </c>
      <c r="H6" s="45">
        <v>42700</v>
      </c>
      <c r="I6" s="45">
        <v>0</v>
      </c>
      <c r="J6" s="46"/>
    </row>
    <row r="7" spans="1:10" ht="36" x14ac:dyDescent="0.2">
      <c r="A7" s="130"/>
      <c r="B7" s="55" t="s">
        <v>126</v>
      </c>
      <c r="C7" s="44" t="s">
        <v>115</v>
      </c>
      <c r="D7" s="53" t="s">
        <v>116</v>
      </c>
      <c r="E7" s="45">
        <v>1000</v>
      </c>
      <c r="F7" s="45">
        <v>1000</v>
      </c>
      <c r="G7" s="45">
        <v>50.1</v>
      </c>
      <c r="H7" s="45">
        <v>949.9</v>
      </c>
      <c r="I7" s="45">
        <v>50.1</v>
      </c>
      <c r="J7" s="46"/>
    </row>
    <row r="8" spans="1:10" ht="13.15" customHeight="1" x14ac:dyDescent="0.2">
      <c r="A8" s="130"/>
      <c r="B8" s="55" t="s">
        <v>127</v>
      </c>
      <c r="C8" s="44" t="s">
        <v>15</v>
      </c>
      <c r="D8" s="53" t="s">
        <v>117</v>
      </c>
      <c r="E8" s="45">
        <v>97040</v>
      </c>
      <c r="F8" s="45">
        <v>97040</v>
      </c>
      <c r="G8" s="45">
        <v>87117.87</v>
      </c>
      <c r="H8" s="45">
        <v>9922.1299999999992</v>
      </c>
      <c r="I8" s="45">
        <v>56295.75</v>
      </c>
      <c r="J8" s="46"/>
    </row>
    <row r="9" spans="1:10" ht="23.45" customHeight="1" x14ac:dyDescent="0.2">
      <c r="A9" s="130"/>
      <c r="B9" s="55" t="s">
        <v>128</v>
      </c>
      <c r="C9" s="44" t="s">
        <v>15</v>
      </c>
      <c r="D9" s="53" t="s">
        <v>118</v>
      </c>
      <c r="E9" s="45">
        <v>2918</v>
      </c>
      <c r="F9" s="45">
        <v>2918</v>
      </c>
      <c r="G9" s="45">
        <v>0</v>
      </c>
      <c r="H9" s="45">
        <v>2918</v>
      </c>
      <c r="I9" s="45">
        <v>0</v>
      </c>
      <c r="J9" s="46"/>
    </row>
    <row r="10" spans="1:10" ht="23.45" customHeight="1" x14ac:dyDescent="0.2">
      <c r="A10" s="130"/>
      <c r="B10" s="55" t="s">
        <v>129</v>
      </c>
      <c r="C10" s="44" t="s">
        <v>119</v>
      </c>
      <c r="D10" s="53" t="s">
        <v>120</v>
      </c>
      <c r="E10" s="45">
        <v>31180</v>
      </c>
      <c r="F10" s="45">
        <v>31180</v>
      </c>
      <c r="G10" s="45">
        <v>19600</v>
      </c>
      <c r="H10" s="45">
        <v>11580</v>
      </c>
      <c r="I10" s="45">
        <v>18471.71</v>
      </c>
      <c r="J10" s="46"/>
    </row>
    <row r="11" spans="1:10" ht="23.45" customHeight="1" x14ac:dyDescent="0.2">
      <c r="A11" s="130"/>
      <c r="B11" s="55" t="s">
        <v>130</v>
      </c>
      <c r="C11" s="44" t="s">
        <v>121</v>
      </c>
      <c r="D11" s="53" t="s">
        <v>122</v>
      </c>
      <c r="E11" s="45">
        <v>10660</v>
      </c>
      <c r="F11" s="45">
        <v>10660</v>
      </c>
      <c r="G11" s="45">
        <v>6500</v>
      </c>
      <c r="H11" s="45">
        <v>4160</v>
      </c>
      <c r="I11" s="45">
        <v>6156.73</v>
      </c>
      <c r="J11" s="46"/>
    </row>
    <row r="12" spans="1:10" ht="23.45" customHeight="1" x14ac:dyDescent="0.2">
      <c r="A12" s="130"/>
      <c r="B12" s="55" t="s">
        <v>131</v>
      </c>
      <c r="C12" s="44" t="s">
        <v>20</v>
      </c>
      <c r="D12" s="53" t="s">
        <v>123</v>
      </c>
      <c r="E12" s="45">
        <v>1315</v>
      </c>
      <c r="F12" s="45">
        <v>1315</v>
      </c>
      <c r="G12" s="45">
        <v>395</v>
      </c>
      <c r="H12" s="45">
        <v>920</v>
      </c>
      <c r="I12" s="45">
        <v>160</v>
      </c>
      <c r="J12" s="46"/>
    </row>
    <row r="13" spans="1:10" ht="13.15" customHeight="1" x14ac:dyDescent="0.2">
      <c r="B13" s="128" t="s">
        <v>16</v>
      </c>
      <c r="C13" s="129"/>
      <c r="D13" s="129"/>
      <c r="E13" s="47">
        <f>SUM(E5:E12)</f>
        <v>211613</v>
      </c>
      <c r="F13" s="47">
        <f>SUM(F5:F12)</f>
        <v>211613</v>
      </c>
      <c r="G13" s="47">
        <f>SUM(G5:G12)</f>
        <v>113662.97</v>
      </c>
      <c r="H13" s="47">
        <f>SUM(H5:H12)</f>
        <v>97950.03</v>
      </c>
      <c r="I13" s="47">
        <f>SUM(I5:I12)</f>
        <v>81134.289999999994</v>
      </c>
      <c r="J13" s="48"/>
    </row>
    <row r="16" spans="1:10" ht="15.6" customHeight="1" x14ac:dyDescent="0.2">
      <c r="B16" s="124" t="s">
        <v>84</v>
      </c>
      <c r="C16" s="124"/>
      <c r="D16" s="124"/>
      <c r="E16" s="124"/>
      <c r="F16" s="124"/>
      <c r="G16" s="124"/>
      <c r="H16" s="124"/>
      <c r="I16" s="124"/>
      <c r="J16" s="124"/>
    </row>
    <row r="17" spans="1:10" ht="16.5" thickBot="1" x14ac:dyDescent="0.3">
      <c r="B17" s="49"/>
      <c r="C17" s="135" t="s">
        <v>17</v>
      </c>
      <c r="D17" s="135"/>
      <c r="E17" s="135"/>
      <c r="F17" s="136"/>
      <c r="G17" s="136"/>
      <c r="H17" s="138"/>
      <c r="I17" s="138"/>
      <c r="J17" s="138"/>
    </row>
    <row r="18" spans="1:10" ht="27" customHeight="1" x14ac:dyDescent="0.2">
      <c r="A18" s="57" t="s">
        <v>25</v>
      </c>
      <c r="B18" s="57" t="s">
        <v>5</v>
      </c>
      <c r="C18" s="57" t="s">
        <v>6</v>
      </c>
      <c r="D18" s="57" t="s">
        <v>1</v>
      </c>
      <c r="E18" s="57" t="s">
        <v>7</v>
      </c>
      <c r="F18" s="57" t="s">
        <v>8</v>
      </c>
      <c r="G18" s="57" t="s">
        <v>9</v>
      </c>
      <c r="H18" s="57" t="s">
        <v>10</v>
      </c>
      <c r="I18" s="57" t="s">
        <v>11</v>
      </c>
      <c r="J18" s="43" t="s">
        <v>12</v>
      </c>
    </row>
    <row r="19" spans="1:10" ht="13.9" customHeight="1" x14ac:dyDescent="0.2">
      <c r="A19" s="131" t="s">
        <v>85</v>
      </c>
      <c r="B19" s="55" t="s">
        <v>39</v>
      </c>
      <c r="C19" s="44" t="s">
        <v>132</v>
      </c>
      <c r="D19" s="53" t="s">
        <v>133</v>
      </c>
      <c r="E19" s="45">
        <v>110000</v>
      </c>
      <c r="F19" s="45">
        <v>110000</v>
      </c>
      <c r="G19" s="45">
        <v>110000</v>
      </c>
      <c r="H19" s="45">
        <v>0</v>
      </c>
      <c r="I19" s="45">
        <v>65306.26</v>
      </c>
      <c r="J19" s="56"/>
    </row>
    <row r="20" spans="1:10" ht="13.9" customHeight="1" x14ac:dyDescent="0.2">
      <c r="A20" s="131"/>
      <c r="B20" s="55" t="s">
        <v>42</v>
      </c>
      <c r="C20" s="44" t="s">
        <v>134</v>
      </c>
      <c r="D20" s="53" t="s">
        <v>44</v>
      </c>
      <c r="E20" s="45">
        <v>300000</v>
      </c>
      <c r="F20" s="45">
        <v>300000</v>
      </c>
      <c r="G20" s="45">
        <v>215475.89</v>
      </c>
      <c r="H20" s="45">
        <v>84524.11</v>
      </c>
      <c r="I20" s="45">
        <v>148119.18</v>
      </c>
      <c r="J20" s="56"/>
    </row>
    <row r="21" spans="1:10" ht="13.9" customHeight="1" x14ac:dyDescent="0.2">
      <c r="A21" s="131"/>
      <c r="B21" s="55" t="s">
        <v>45</v>
      </c>
      <c r="C21" s="44" t="s">
        <v>135</v>
      </c>
      <c r="D21" s="53" t="s">
        <v>136</v>
      </c>
      <c r="E21" s="45">
        <v>20000</v>
      </c>
      <c r="F21" s="45">
        <v>20000</v>
      </c>
      <c r="G21" s="45">
        <v>16785.68</v>
      </c>
      <c r="H21" s="45">
        <v>3214.32</v>
      </c>
      <c r="I21" s="45">
        <v>15605.22</v>
      </c>
      <c r="J21" s="56"/>
    </row>
    <row r="22" spans="1:10" ht="25.15" customHeight="1" x14ac:dyDescent="0.2">
      <c r="A22" s="131"/>
      <c r="B22" s="55" t="s">
        <v>48</v>
      </c>
      <c r="C22" s="44" t="s">
        <v>137</v>
      </c>
      <c r="D22" s="53" t="s">
        <v>138</v>
      </c>
      <c r="E22" s="45">
        <v>300000</v>
      </c>
      <c r="F22" s="45">
        <v>300000</v>
      </c>
      <c r="G22" s="45">
        <v>46435.18</v>
      </c>
      <c r="H22" s="45">
        <v>253564.82</v>
      </c>
      <c r="I22" s="45">
        <v>46305.18</v>
      </c>
      <c r="J22" s="56"/>
    </row>
    <row r="23" spans="1:10" ht="25.15" customHeight="1" x14ac:dyDescent="0.2">
      <c r="A23" s="131"/>
      <c r="B23" s="55" t="s">
        <v>51</v>
      </c>
      <c r="C23" s="44" t="s">
        <v>139</v>
      </c>
      <c r="D23" s="53" t="s">
        <v>140</v>
      </c>
      <c r="E23" s="45">
        <v>3000</v>
      </c>
      <c r="F23" s="45">
        <v>3000</v>
      </c>
      <c r="G23" s="45">
        <v>3000</v>
      </c>
      <c r="H23" s="45">
        <v>0</v>
      </c>
      <c r="I23" s="45">
        <v>3000</v>
      </c>
      <c r="J23" s="56"/>
    </row>
    <row r="24" spans="1:10" ht="25.15" customHeight="1" x14ac:dyDescent="0.2">
      <c r="A24" s="131"/>
      <c r="B24" s="55" t="s">
        <v>141</v>
      </c>
      <c r="C24" s="44" t="s">
        <v>13</v>
      </c>
      <c r="D24" s="53" t="s">
        <v>142</v>
      </c>
      <c r="E24" s="45">
        <v>1500</v>
      </c>
      <c r="F24" s="45">
        <v>1500</v>
      </c>
      <c r="G24" s="45">
        <v>1500</v>
      </c>
      <c r="H24" s="45">
        <v>0</v>
      </c>
      <c r="I24" s="45">
        <v>579.71</v>
      </c>
      <c r="J24" s="56"/>
    </row>
    <row r="25" spans="1:10" ht="25.15" customHeight="1" x14ac:dyDescent="0.2">
      <c r="A25" s="131"/>
      <c r="B25" s="55" t="s">
        <v>143</v>
      </c>
      <c r="C25" s="44" t="s">
        <v>13</v>
      </c>
      <c r="D25" s="53" t="s">
        <v>144</v>
      </c>
      <c r="E25" s="45">
        <v>500</v>
      </c>
      <c r="F25" s="45">
        <v>500</v>
      </c>
      <c r="G25" s="45">
        <v>500</v>
      </c>
      <c r="H25" s="45">
        <v>0</v>
      </c>
      <c r="I25" s="45">
        <v>0</v>
      </c>
      <c r="J25" s="56"/>
    </row>
    <row r="26" spans="1:10" ht="25.15" customHeight="1" x14ac:dyDescent="0.2">
      <c r="A26" s="131"/>
      <c r="B26" s="55" t="s">
        <v>145</v>
      </c>
      <c r="C26" s="44" t="s">
        <v>13</v>
      </c>
      <c r="D26" s="53" t="s">
        <v>146</v>
      </c>
      <c r="E26" s="45">
        <v>50</v>
      </c>
      <c r="F26" s="45">
        <v>50</v>
      </c>
      <c r="G26" s="45">
        <v>10</v>
      </c>
      <c r="H26" s="45">
        <v>40</v>
      </c>
      <c r="I26" s="45">
        <v>0</v>
      </c>
      <c r="J26" s="56"/>
    </row>
    <row r="27" spans="1:10" ht="25.15" customHeight="1" x14ac:dyDescent="0.2">
      <c r="A27" s="131"/>
      <c r="B27" s="55" t="s">
        <v>147</v>
      </c>
      <c r="C27" s="44" t="s">
        <v>148</v>
      </c>
      <c r="D27" s="53" t="s">
        <v>149</v>
      </c>
      <c r="E27" s="45">
        <v>6300</v>
      </c>
      <c r="F27" s="45">
        <v>6300</v>
      </c>
      <c r="G27" s="45">
        <v>6300</v>
      </c>
      <c r="H27" s="45">
        <v>0</v>
      </c>
      <c r="I27" s="45">
        <v>4671.8999999999996</v>
      </c>
      <c r="J27" s="56"/>
    </row>
    <row r="28" spans="1:10" ht="25.15" customHeight="1" x14ac:dyDescent="0.2">
      <c r="A28" s="131"/>
      <c r="B28" s="55" t="s">
        <v>150</v>
      </c>
      <c r="C28" s="44" t="s">
        <v>13</v>
      </c>
      <c r="D28" s="53" t="s">
        <v>151</v>
      </c>
      <c r="E28" s="45">
        <v>5875</v>
      </c>
      <c r="F28" s="45">
        <v>5875</v>
      </c>
      <c r="G28" s="45">
        <v>5650</v>
      </c>
      <c r="H28" s="45">
        <v>225</v>
      </c>
      <c r="I28" s="45">
        <v>0</v>
      </c>
      <c r="J28" s="56"/>
    </row>
    <row r="29" spans="1:10" ht="25.15" customHeight="1" x14ac:dyDescent="0.2">
      <c r="A29" s="131"/>
      <c r="B29" s="55" t="s">
        <v>152</v>
      </c>
      <c r="C29" s="44" t="s">
        <v>13</v>
      </c>
      <c r="D29" s="53" t="s">
        <v>153</v>
      </c>
      <c r="E29" s="45">
        <v>8200</v>
      </c>
      <c r="F29" s="45">
        <v>8200</v>
      </c>
      <c r="G29" s="45">
        <v>7750.22</v>
      </c>
      <c r="H29" s="45">
        <v>449.78</v>
      </c>
      <c r="I29" s="45">
        <v>3242.55</v>
      </c>
      <c r="J29" s="56"/>
    </row>
    <row r="30" spans="1:10" ht="25.15" customHeight="1" x14ac:dyDescent="0.2">
      <c r="A30" s="131"/>
      <c r="B30" s="55" t="s">
        <v>154</v>
      </c>
      <c r="C30" s="44" t="s">
        <v>155</v>
      </c>
      <c r="D30" s="53" t="s">
        <v>156</v>
      </c>
      <c r="E30" s="45">
        <v>141680</v>
      </c>
      <c r="F30" s="45">
        <v>124680</v>
      </c>
      <c r="G30" s="45">
        <v>124680</v>
      </c>
      <c r="H30" s="45">
        <v>0</v>
      </c>
      <c r="I30" s="45">
        <v>90240.73</v>
      </c>
      <c r="J30" s="56"/>
    </row>
    <row r="31" spans="1:10" ht="25.15" customHeight="1" x14ac:dyDescent="0.2">
      <c r="A31" s="131"/>
      <c r="B31" s="55" t="s">
        <v>157</v>
      </c>
      <c r="C31" s="44" t="s">
        <v>14</v>
      </c>
      <c r="D31" s="53" t="s">
        <v>158</v>
      </c>
      <c r="E31" s="45">
        <v>350</v>
      </c>
      <c r="F31" s="45">
        <v>350</v>
      </c>
      <c r="G31" s="45">
        <v>350</v>
      </c>
      <c r="H31" s="45">
        <v>0</v>
      </c>
      <c r="I31" s="45">
        <v>9.3000000000000007</v>
      </c>
      <c r="J31" s="56"/>
    </row>
    <row r="32" spans="1:10" ht="25.15" customHeight="1" x14ac:dyDescent="0.2">
      <c r="A32" s="131"/>
      <c r="B32" s="55" t="s">
        <v>159</v>
      </c>
      <c r="C32" s="44" t="s">
        <v>160</v>
      </c>
      <c r="D32" s="53" t="s">
        <v>161</v>
      </c>
      <c r="E32" s="45">
        <v>40765</v>
      </c>
      <c r="F32" s="45">
        <v>36765</v>
      </c>
      <c r="G32" s="45">
        <v>36765</v>
      </c>
      <c r="H32" s="45">
        <v>0</v>
      </c>
      <c r="I32" s="45">
        <v>26754.75</v>
      </c>
      <c r="J32" s="56"/>
    </row>
    <row r="33" spans="1:10" ht="25.15" customHeight="1" x14ac:dyDescent="0.2">
      <c r="A33" s="131"/>
      <c r="B33" s="55" t="s">
        <v>162</v>
      </c>
      <c r="C33" s="44" t="s">
        <v>14</v>
      </c>
      <c r="D33" s="53" t="s">
        <v>163</v>
      </c>
      <c r="E33" s="45">
        <v>12000</v>
      </c>
      <c r="F33" s="45">
        <v>12000</v>
      </c>
      <c r="G33" s="45">
        <v>11920.11</v>
      </c>
      <c r="H33" s="45">
        <v>79.89</v>
      </c>
      <c r="I33" s="45">
        <v>9280.67</v>
      </c>
      <c r="J33" s="56"/>
    </row>
    <row r="34" spans="1:10" ht="25.15" customHeight="1" x14ac:dyDescent="0.2">
      <c r="A34" s="131"/>
      <c r="B34" s="55" t="s">
        <v>164</v>
      </c>
      <c r="C34" s="44" t="s">
        <v>165</v>
      </c>
      <c r="D34" s="53" t="s">
        <v>166</v>
      </c>
      <c r="E34" s="45">
        <v>12820</v>
      </c>
      <c r="F34" s="45">
        <v>11820</v>
      </c>
      <c r="G34" s="45">
        <v>11820</v>
      </c>
      <c r="H34" s="45">
        <v>0</v>
      </c>
      <c r="I34" s="45">
        <v>8471.24</v>
      </c>
      <c r="J34" s="56"/>
    </row>
    <row r="35" spans="1:10" ht="25.15" customHeight="1" x14ac:dyDescent="0.2">
      <c r="A35" s="131"/>
      <c r="B35" s="55" t="s">
        <v>167</v>
      </c>
      <c r="C35" s="44" t="s">
        <v>168</v>
      </c>
      <c r="D35" s="53" t="s">
        <v>169</v>
      </c>
      <c r="E35" s="45">
        <v>56985</v>
      </c>
      <c r="F35" s="45">
        <v>56985</v>
      </c>
      <c r="G35" s="45">
        <v>56985</v>
      </c>
      <c r="H35" s="45">
        <v>0</v>
      </c>
      <c r="I35" s="45">
        <v>41101.699999999997</v>
      </c>
      <c r="J35" s="56"/>
    </row>
    <row r="36" spans="1:10" ht="25.15" customHeight="1" x14ac:dyDescent="0.2">
      <c r="A36" s="131"/>
      <c r="B36" s="55" t="s">
        <v>170</v>
      </c>
      <c r="C36" s="44" t="s">
        <v>171</v>
      </c>
      <c r="D36" s="53" t="s">
        <v>172</v>
      </c>
      <c r="E36" s="45">
        <v>50</v>
      </c>
      <c r="F36" s="45">
        <v>50</v>
      </c>
      <c r="G36" s="45">
        <v>0</v>
      </c>
      <c r="H36" s="45">
        <v>50</v>
      </c>
      <c r="I36" s="45">
        <v>0</v>
      </c>
      <c r="J36" s="56"/>
    </row>
    <row r="37" spans="1:10" ht="25.15" customHeight="1" x14ac:dyDescent="0.2">
      <c r="A37" s="131"/>
      <c r="B37" s="55" t="s">
        <v>173</v>
      </c>
      <c r="C37" s="44" t="s">
        <v>174</v>
      </c>
      <c r="D37" s="53" t="s">
        <v>175</v>
      </c>
      <c r="E37" s="45">
        <v>17015</v>
      </c>
      <c r="F37" s="45">
        <v>17015</v>
      </c>
      <c r="G37" s="45">
        <v>17015</v>
      </c>
      <c r="H37" s="45">
        <v>0</v>
      </c>
      <c r="I37" s="45">
        <v>13515.7</v>
      </c>
      <c r="J37" s="56"/>
    </row>
    <row r="38" spans="1:10" ht="25.15" customHeight="1" x14ac:dyDescent="0.2">
      <c r="A38" s="131"/>
      <c r="B38" s="55" t="s">
        <v>176</v>
      </c>
      <c r="C38" s="44" t="s">
        <v>171</v>
      </c>
      <c r="D38" s="53" t="s">
        <v>177</v>
      </c>
      <c r="E38" s="45">
        <v>4900</v>
      </c>
      <c r="F38" s="45">
        <v>4900</v>
      </c>
      <c r="G38" s="45">
        <v>4900</v>
      </c>
      <c r="H38" s="45">
        <v>0</v>
      </c>
      <c r="I38" s="45">
        <v>3959.41</v>
      </c>
      <c r="J38" s="56"/>
    </row>
    <row r="39" spans="1:10" ht="25.15" customHeight="1" x14ac:dyDescent="0.2">
      <c r="A39" s="131"/>
      <c r="B39" s="55" t="s">
        <v>178</v>
      </c>
      <c r="C39" s="44" t="s">
        <v>179</v>
      </c>
      <c r="D39" s="53" t="s">
        <v>180</v>
      </c>
      <c r="E39" s="45">
        <v>3350</v>
      </c>
      <c r="F39" s="45">
        <v>3350</v>
      </c>
      <c r="G39" s="45">
        <v>3350</v>
      </c>
      <c r="H39" s="45">
        <v>0</v>
      </c>
      <c r="I39" s="45">
        <v>2574.71</v>
      </c>
      <c r="J39" s="56"/>
    </row>
    <row r="40" spans="1:10" ht="25.15" customHeight="1" x14ac:dyDescent="0.2">
      <c r="A40" s="131"/>
      <c r="B40" s="55" t="s">
        <v>181</v>
      </c>
      <c r="C40" s="44" t="s">
        <v>182</v>
      </c>
      <c r="D40" s="53" t="s">
        <v>183</v>
      </c>
      <c r="E40" s="45">
        <v>1000</v>
      </c>
      <c r="F40" s="45">
        <v>1000</v>
      </c>
      <c r="G40" s="45">
        <v>964.1</v>
      </c>
      <c r="H40" s="45">
        <v>35.9</v>
      </c>
      <c r="I40" s="45">
        <v>964.1</v>
      </c>
      <c r="J40" s="56"/>
    </row>
    <row r="41" spans="1:10" ht="25.15" customHeight="1" x14ac:dyDescent="0.2">
      <c r="A41" s="131"/>
      <c r="B41" s="55" t="s">
        <v>184</v>
      </c>
      <c r="C41" s="44" t="s">
        <v>155</v>
      </c>
      <c r="D41" s="53" t="s">
        <v>185</v>
      </c>
      <c r="E41" s="45">
        <v>9100</v>
      </c>
      <c r="F41" s="45">
        <v>9100</v>
      </c>
      <c r="G41" s="45">
        <v>5249.28</v>
      </c>
      <c r="H41" s="45">
        <v>3850.72</v>
      </c>
      <c r="I41" s="45">
        <v>5249.28</v>
      </c>
      <c r="J41" s="56"/>
    </row>
    <row r="42" spans="1:10" ht="25.15" customHeight="1" x14ac:dyDescent="0.2">
      <c r="A42" s="131"/>
      <c r="B42" s="55" t="s">
        <v>186</v>
      </c>
      <c r="C42" s="44" t="s">
        <v>187</v>
      </c>
      <c r="D42" s="53" t="s">
        <v>188</v>
      </c>
      <c r="E42" s="45">
        <v>6000</v>
      </c>
      <c r="F42" s="45">
        <v>6000</v>
      </c>
      <c r="G42" s="45">
        <v>5983.86</v>
      </c>
      <c r="H42" s="45">
        <v>16.14</v>
      </c>
      <c r="I42" s="45">
        <v>4215.04</v>
      </c>
      <c r="J42" s="56"/>
    </row>
    <row r="43" spans="1:10" ht="25.15" customHeight="1" x14ac:dyDescent="0.2">
      <c r="A43" s="131"/>
      <c r="B43" s="55" t="s">
        <v>189</v>
      </c>
      <c r="C43" s="44" t="s">
        <v>20</v>
      </c>
      <c r="D43" s="53" t="s">
        <v>190</v>
      </c>
      <c r="E43" s="45">
        <v>650</v>
      </c>
      <c r="F43" s="45">
        <v>650</v>
      </c>
      <c r="G43" s="45">
        <v>500</v>
      </c>
      <c r="H43" s="45">
        <v>150</v>
      </c>
      <c r="I43" s="45">
        <v>325.47000000000003</v>
      </c>
      <c r="J43" s="56"/>
    </row>
    <row r="44" spans="1:10" ht="25.15" customHeight="1" x14ac:dyDescent="0.2">
      <c r="A44" s="131"/>
      <c r="B44" s="55" t="s">
        <v>191</v>
      </c>
      <c r="C44" s="44" t="s">
        <v>19</v>
      </c>
      <c r="D44" s="53" t="s">
        <v>192</v>
      </c>
      <c r="E44" s="45">
        <v>2300</v>
      </c>
      <c r="F44" s="45">
        <v>2300</v>
      </c>
      <c r="G44" s="45">
        <v>2300</v>
      </c>
      <c r="H44" s="45">
        <v>0</v>
      </c>
      <c r="I44" s="45">
        <v>1988.25</v>
      </c>
      <c r="J44" s="56"/>
    </row>
    <row r="45" spans="1:10" ht="25.15" customHeight="1" x14ac:dyDescent="0.2">
      <c r="A45" s="131"/>
      <c r="B45" s="55" t="s">
        <v>193</v>
      </c>
      <c r="C45" s="44" t="s">
        <v>194</v>
      </c>
      <c r="D45" s="53" t="s">
        <v>195</v>
      </c>
      <c r="E45" s="45">
        <v>2750</v>
      </c>
      <c r="F45" s="45">
        <v>2750</v>
      </c>
      <c r="G45" s="45">
        <v>2750</v>
      </c>
      <c r="H45" s="45">
        <v>0</v>
      </c>
      <c r="I45" s="45">
        <v>1990.98</v>
      </c>
      <c r="J45" s="56"/>
    </row>
    <row r="46" spans="1:10" ht="25.15" customHeight="1" x14ac:dyDescent="0.2">
      <c r="A46" s="131"/>
      <c r="B46" s="55" t="s">
        <v>196</v>
      </c>
      <c r="C46" s="44" t="s">
        <v>197</v>
      </c>
      <c r="D46" s="53" t="s">
        <v>198</v>
      </c>
      <c r="E46" s="45">
        <v>1750</v>
      </c>
      <c r="F46" s="45">
        <v>1750</v>
      </c>
      <c r="G46" s="45">
        <v>894.5</v>
      </c>
      <c r="H46" s="45">
        <v>855.5</v>
      </c>
      <c r="I46" s="45">
        <v>605.72</v>
      </c>
      <c r="J46" s="56"/>
    </row>
    <row r="47" spans="1:10" ht="25.15" customHeight="1" x14ac:dyDescent="0.2">
      <c r="A47" s="131"/>
      <c r="B47" s="55" t="s">
        <v>199</v>
      </c>
      <c r="C47" s="44" t="s">
        <v>194</v>
      </c>
      <c r="D47" s="53" t="s">
        <v>200</v>
      </c>
      <c r="E47" s="45">
        <v>3780</v>
      </c>
      <c r="F47" s="45">
        <v>3780</v>
      </c>
      <c r="G47" s="45">
        <v>3242.55</v>
      </c>
      <c r="H47" s="45">
        <v>537.45000000000005</v>
      </c>
      <c r="I47" s="45">
        <v>3242.55</v>
      </c>
      <c r="J47" s="56"/>
    </row>
    <row r="48" spans="1:10" ht="25.15" customHeight="1" x14ac:dyDescent="0.2">
      <c r="A48" s="131"/>
      <c r="B48" s="55" t="s">
        <v>201</v>
      </c>
      <c r="C48" s="44" t="s">
        <v>194</v>
      </c>
      <c r="D48" s="53" t="s">
        <v>202</v>
      </c>
      <c r="E48" s="45">
        <v>4500</v>
      </c>
      <c r="F48" s="45">
        <v>4500</v>
      </c>
      <c r="G48" s="45">
        <v>4213.05</v>
      </c>
      <c r="H48" s="45">
        <v>286.95</v>
      </c>
      <c r="I48" s="45">
        <v>1609.05</v>
      </c>
      <c r="J48" s="56"/>
    </row>
    <row r="49" spans="1:10" ht="25.15" customHeight="1" x14ac:dyDescent="0.2">
      <c r="A49" s="131"/>
      <c r="B49" s="55" t="s">
        <v>203</v>
      </c>
      <c r="C49" s="44" t="s">
        <v>194</v>
      </c>
      <c r="D49" s="53" t="s">
        <v>204</v>
      </c>
      <c r="E49" s="45">
        <v>6500</v>
      </c>
      <c r="F49" s="45">
        <v>6500</v>
      </c>
      <c r="G49" s="45">
        <v>6500</v>
      </c>
      <c r="H49" s="45">
        <v>0</v>
      </c>
      <c r="I49" s="45">
        <v>6500</v>
      </c>
      <c r="J49" s="56"/>
    </row>
    <row r="50" spans="1:10" ht="25.15" customHeight="1" x14ac:dyDescent="0.2">
      <c r="A50" s="131"/>
      <c r="B50" s="55" t="s">
        <v>205</v>
      </c>
      <c r="C50" s="44" t="s">
        <v>197</v>
      </c>
      <c r="D50" s="53" t="s">
        <v>206</v>
      </c>
      <c r="E50" s="45">
        <v>200</v>
      </c>
      <c r="F50" s="45">
        <v>200</v>
      </c>
      <c r="G50" s="45">
        <v>200</v>
      </c>
      <c r="H50" s="45">
        <v>0</v>
      </c>
      <c r="I50" s="45">
        <v>0</v>
      </c>
      <c r="J50" s="56"/>
    </row>
    <row r="51" spans="1:10" ht="25.15" customHeight="1" x14ac:dyDescent="0.2">
      <c r="A51" s="131"/>
      <c r="B51" s="55" t="s">
        <v>207</v>
      </c>
      <c r="C51" s="44" t="s">
        <v>208</v>
      </c>
      <c r="D51" s="53" t="s">
        <v>209</v>
      </c>
      <c r="E51" s="45">
        <v>64835</v>
      </c>
      <c r="F51" s="45">
        <v>64835</v>
      </c>
      <c r="G51" s="45">
        <v>64835</v>
      </c>
      <c r="H51" s="45">
        <v>0</v>
      </c>
      <c r="I51" s="45">
        <v>49932.04</v>
      </c>
      <c r="J51" s="56"/>
    </row>
    <row r="52" spans="1:10" ht="25.15" customHeight="1" x14ac:dyDescent="0.2">
      <c r="A52" s="131"/>
      <c r="B52" s="55" t="s">
        <v>210</v>
      </c>
      <c r="C52" s="44" t="s">
        <v>194</v>
      </c>
      <c r="D52" s="53" t="s">
        <v>211</v>
      </c>
      <c r="E52" s="45">
        <v>100</v>
      </c>
      <c r="F52" s="45">
        <v>100</v>
      </c>
      <c r="G52" s="45">
        <v>100</v>
      </c>
      <c r="H52" s="45">
        <v>0</v>
      </c>
      <c r="I52" s="45">
        <v>90.75</v>
      </c>
      <c r="J52" s="56"/>
    </row>
    <row r="53" spans="1:10" ht="25.15" customHeight="1" x14ac:dyDescent="0.2">
      <c r="A53" s="131"/>
      <c r="B53" s="55" t="s">
        <v>212</v>
      </c>
      <c r="C53" s="44" t="s">
        <v>213</v>
      </c>
      <c r="D53" s="53" t="s">
        <v>214</v>
      </c>
      <c r="E53" s="45">
        <v>17950</v>
      </c>
      <c r="F53" s="45">
        <v>17950</v>
      </c>
      <c r="G53" s="45">
        <v>17950</v>
      </c>
      <c r="H53" s="45">
        <v>0</v>
      </c>
      <c r="I53" s="45">
        <v>13910.78</v>
      </c>
      <c r="J53" s="56"/>
    </row>
    <row r="54" spans="1:10" ht="25.15" customHeight="1" x14ac:dyDescent="0.2">
      <c r="A54" s="131"/>
      <c r="B54" s="55" t="s">
        <v>215</v>
      </c>
      <c r="C54" s="44" t="s">
        <v>216</v>
      </c>
      <c r="D54" s="53" t="s">
        <v>217</v>
      </c>
      <c r="E54" s="45">
        <v>5480</v>
      </c>
      <c r="F54" s="45">
        <v>5480</v>
      </c>
      <c r="G54" s="45">
        <v>5480</v>
      </c>
      <c r="H54" s="45">
        <v>0</v>
      </c>
      <c r="I54" s="45">
        <v>4213.99</v>
      </c>
      <c r="J54" s="56"/>
    </row>
    <row r="55" spans="1:10" ht="25.15" customHeight="1" x14ac:dyDescent="0.2">
      <c r="A55" s="131"/>
      <c r="B55" s="55" t="s">
        <v>218</v>
      </c>
      <c r="C55" s="44" t="s">
        <v>219</v>
      </c>
      <c r="D55" s="53" t="s">
        <v>220</v>
      </c>
      <c r="E55" s="45">
        <v>5232</v>
      </c>
      <c r="F55" s="45">
        <v>5232</v>
      </c>
      <c r="G55" s="45">
        <v>3967.56</v>
      </c>
      <c r="H55" s="45">
        <v>1264.44</v>
      </c>
      <c r="I55" s="45">
        <v>3709.18</v>
      </c>
      <c r="J55" s="56"/>
    </row>
    <row r="56" spans="1:10" ht="25.15" customHeight="1" x14ac:dyDescent="0.2">
      <c r="A56" s="131"/>
      <c r="B56" s="55" t="s">
        <v>221</v>
      </c>
      <c r="C56" s="44" t="s">
        <v>222</v>
      </c>
      <c r="D56" s="53" t="s">
        <v>223</v>
      </c>
      <c r="E56" s="45">
        <v>44020</v>
      </c>
      <c r="F56" s="45">
        <v>44020</v>
      </c>
      <c r="G56" s="45">
        <v>44020</v>
      </c>
      <c r="H56" s="45">
        <v>0</v>
      </c>
      <c r="I56" s="45">
        <v>33866</v>
      </c>
      <c r="J56" s="56"/>
    </row>
    <row r="57" spans="1:10" ht="25.15" customHeight="1" x14ac:dyDescent="0.2">
      <c r="A57" s="131"/>
      <c r="B57" s="55" t="s">
        <v>224</v>
      </c>
      <c r="C57" s="44" t="s">
        <v>219</v>
      </c>
      <c r="D57" s="53" t="s">
        <v>225</v>
      </c>
      <c r="E57" s="45">
        <v>50</v>
      </c>
      <c r="F57" s="45">
        <v>50</v>
      </c>
      <c r="G57" s="45">
        <v>5</v>
      </c>
      <c r="H57" s="45">
        <v>45</v>
      </c>
      <c r="I57" s="45">
        <v>0</v>
      </c>
      <c r="J57" s="56"/>
    </row>
    <row r="58" spans="1:10" ht="25.15" customHeight="1" x14ac:dyDescent="0.2">
      <c r="A58" s="131"/>
      <c r="B58" s="55" t="s">
        <v>226</v>
      </c>
      <c r="C58" s="44" t="s">
        <v>227</v>
      </c>
      <c r="D58" s="53" t="s">
        <v>228</v>
      </c>
      <c r="E58" s="45">
        <v>12005</v>
      </c>
      <c r="F58" s="45">
        <v>12005</v>
      </c>
      <c r="G58" s="45">
        <v>12005</v>
      </c>
      <c r="H58" s="45">
        <v>0</v>
      </c>
      <c r="I58" s="45">
        <v>9530.58</v>
      </c>
      <c r="J58" s="56"/>
    </row>
    <row r="59" spans="1:10" ht="25.15" customHeight="1" x14ac:dyDescent="0.2">
      <c r="A59" s="131"/>
      <c r="B59" s="55" t="s">
        <v>229</v>
      </c>
      <c r="C59" s="44" t="s">
        <v>230</v>
      </c>
      <c r="D59" s="53" t="s">
        <v>231</v>
      </c>
      <c r="E59" s="45">
        <v>3745</v>
      </c>
      <c r="F59" s="45">
        <v>3745</v>
      </c>
      <c r="G59" s="45">
        <v>3745</v>
      </c>
      <c r="H59" s="45">
        <v>0</v>
      </c>
      <c r="I59" s="45">
        <v>2878.59</v>
      </c>
      <c r="J59" s="56"/>
    </row>
    <row r="60" spans="1:10" ht="25.15" customHeight="1" x14ac:dyDescent="0.2">
      <c r="A60" s="131"/>
      <c r="B60" s="55" t="s">
        <v>232</v>
      </c>
      <c r="C60" s="44" t="s">
        <v>233</v>
      </c>
      <c r="D60" s="53" t="s">
        <v>234</v>
      </c>
      <c r="E60" s="45">
        <v>42945</v>
      </c>
      <c r="F60" s="45">
        <v>42945</v>
      </c>
      <c r="G60" s="45">
        <v>42945</v>
      </c>
      <c r="H60" s="45">
        <v>0</v>
      </c>
      <c r="I60" s="45">
        <v>33040</v>
      </c>
      <c r="J60" s="56"/>
    </row>
    <row r="61" spans="1:10" ht="25.15" customHeight="1" x14ac:dyDescent="0.2">
      <c r="A61" s="131"/>
      <c r="B61" s="55" t="s">
        <v>235</v>
      </c>
      <c r="C61" s="44" t="s">
        <v>22</v>
      </c>
      <c r="D61" s="53" t="s">
        <v>236</v>
      </c>
      <c r="E61" s="45">
        <v>100</v>
      </c>
      <c r="F61" s="45">
        <v>100</v>
      </c>
      <c r="G61" s="45">
        <v>90</v>
      </c>
      <c r="H61" s="45">
        <v>10</v>
      </c>
      <c r="I61" s="45">
        <v>0</v>
      </c>
      <c r="J61" s="56"/>
    </row>
    <row r="62" spans="1:10" ht="25.15" customHeight="1" x14ac:dyDescent="0.2">
      <c r="A62" s="131"/>
      <c r="B62" s="55" t="s">
        <v>237</v>
      </c>
      <c r="C62" s="44" t="s">
        <v>238</v>
      </c>
      <c r="D62" s="53" t="s">
        <v>239</v>
      </c>
      <c r="E62" s="45">
        <v>11700</v>
      </c>
      <c r="F62" s="45">
        <v>11700</v>
      </c>
      <c r="G62" s="45">
        <v>11700</v>
      </c>
      <c r="H62" s="45">
        <v>0</v>
      </c>
      <c r="I62" s="45">
        <v>9127.6</v>
      </c>
      <c r="J62" s="56"/>
    </row>
    <row r="63" spans="1:10" ht="25.15" customHeight="1" x14ac:dyDescent="0.2">
      <c r="A63" s="131"/>
      <c r="B63" s="55" t="s">
        <v>240</v>
      </c>
      <c r="C63" s="44" t="s">
        <v>22</v>
      </c>
      <c r="D63" s="53" t="s">
        <v>241</v>
      </c>
      <c r="E63" s="45">
        <v>2400</v>
      </c>
      <c r="F63" s="45">
        <v>2400</v>
      </c>
      <c r="G63" s="45">
        <v>1750</v>
      </c>
      <c r="H63" s="45">
        <v>650</v>
      </c>
      <c r="I63" s="45">
        <v>1750</v>
      </c>
      <c r="J63" s="56"/>
    </row>
    <row r="64" spans="1:10" ht="25.15" customHeight="1" x14ac:dyDescent="0.2">
      <c r="A64" s="131"/>
      <c r="B64" s="55" t="s">
        <v>242</v>
      </c>
      <c r="C64" s="44" t="s">
        <v>243</v>
      </c>
      <c r="D64" s="53" t="s">
        <v>244</v>
      </c>
      <c r="E64" s="45">
        <v>3655</v>
      </c>
      <c r="F64" s="45">
        <v>3655</v>
      </c>
      <c r="G64" s="45">
        <v>3655</v>
      </c>
      <c r="H64" s="45">
        <v>0</v>
      </c>
      <c r="I64" s="45">
        <v>2808.39</v>
      </c>
      <c r="J64" s="56"/>
    </row>
    <row r="65" spans="1:10" ht="25.15" customHeight="1" x14ac:dyDescent="0.2">
      <c r="A65" s="131"/>
      <c r="B65" s="55" t="s">
        <v>245</v>
      </c>
      <c r="C65" s="44" t="s">
        <v>246</v>
      </c>
      <c r="D65" s="53" t="s">
        <v>247</v>
      </c>
      <c r="E65" s="45">
        <v>42315</v>
      </c>
      <c r="F65" s="45">
        <v>42315</v>
      </c>
      <c r="G65" s="45">
        <v>42315</v>
      </c>
      <c r="H65" s="45">
        <v>0</v>
      </c>
      <c r="I65" s="45">
        <v>32635.08</v>
      </c>
      <c r="J65" s="56"/>
    </row>
    <row r="66" spans="1:10" ht="25.15" customHeight="1" x14ac:dyDescent="0.2">
      <c r="A66" s="131"/>
      <c r="B66" s="55" t="s">
        <v>248</v>
      </c>
      <c r="C66" s="44" t="s">
        <v>249</v>
      </c>
      <c r="D66" s="53" t="s">
        <v>250</v>
      </c>
      <c r="E66" s="45">
        <v>100</v>
      </c>
      <c r="F66" s="45">
        <v>100</v>
      </c>
      <c r="G66" s="45">
        <v>40</v>
      </c>
      <c r="H66" s="45">
        <v>60</v>
      </c>
      <c r="I66" s="45">
        <v>19.62</v>
      </c>
      <c r="J66" s="56"/>
    </row>
    <row r="67" spans="1:10" ht="25.15" customHeight="1" x14ac:dyDescent="0.2">
      <c r="A67" s="131"/>
      <c r="B67" s="55" t="s">
        <v>251</v>
      </c>
      <c r="C67" s="44" t="s">
        <v>252</v>
      </c>
      <c r="D67" s="53" t="s">
        <v>253</v>
      </c>
      <c r="E67" s="45">
        <v>11370</v>
      </c>
      <c r="F67" s="45">
        <v>11370</v>
      </c>
      <c r="G67" s="45">
        <v>11370</v>
      </c>
      <c r="H67" s="45">
        <v>0</v>
      </c>
      <c r="I67" s="45">
        <v>8873.57</v>
      </c>
      <c r="J67" s="56"/>
    </row>
    <row r="68" spans="1:10" ht="25.15" customHeight="1" x14ac:dyDescent="0.2">
      <c r="A68" s="131"/>
      <c r="B68" s="55" t="s">
        <v>254</v>
      </c>
      <c r="C68" s="44" t="s">
        <v>249</v>
      </c>
      <c r="D68" s="53" t="s">
        <v>255</v>
      </c>
      <c r="E68" s="45">
        <v>5800</v>
      </c>
      <c r="F68" s="45">
        <v>5800</v>
      </c>
      <c r="G68" s="45">
        <v>4522.5600000000004</v>
      </c>
      <c r="H68" s="45">
        <v>1277.44</v>
      </c>
      <c r="I68" s="45">
        <v>3533.57</v>
      </c>
      <c r="J68" s="56"/>
    </row>
    <row r="69" spans="1:10" ht="25.15" customHeight="1" x14ac:dyDescent="0.2">
      <c r="A69" s="131"/>
      <c r="B69" s="55" t="s">
        <v>256</v>
      </c>
      <c r="C69" s="44" t="s">
        <v>257</v>
      </c>
      <c r="D69" s="53" t="s">
        <v>258</v>
      </c>
      <c r="E69" s="45">
        <v>3550</v>
      </c>
      <c r="F69" s="45">
        <v>3550</v>
      </c>
      <c r="G69" s="45">
        <v>3550</v>
      </c>
      <c r="H69" s="45">
        <v>0</v>
      </c>
      <c r="I69" s="45">
        <v>2728.91</v>
      </c>
      <c r="J69" s="56"/>
    </row>
    <row r="70" spans="1:10" ht="25.15" customHeight="1" x14ac:dyDescent="0.2">
      <c r="A70" s="131"/>
      <c r="B70" s="55" t="s">
        <v>259</v>
      </c>
      <c r="C70" s="44" t="s">
        <v>260</v>
      </c>
      <c r="D70" s="53" t="s">
        <v>261</v>
      </c>
      <c r="E70" s="45">
        <v>29160</v>
      </c>
      <c r="F70" s="45">
        <v>29160</v>
      </c>
      <c r="G70" s="45">
        <v>28072.48</v>
      </c>
      <c r="H70" s="45">
        <v>1087.52</v>
      </c>
      <c r="I70" s="45">
        <v>24500.09</v>
      </c>
      <c r="J70" s="56"/>
    </row>
    <row r="71" spans="1:10" ht="25.15" customHeight="1" x14ac:dyDescent="0.2">
      <c r="A71" s="131"/>
      <c r="B71" s="55" t="s">
        <v>262</v>
      </c>
      <c r="C71" s="44" t="s">
        <v>260</v>
      </c>
      <c r="D71" s="53" t="s">
        <v>263</v>
      </c>
      <c r="E71" s="45">
        <v>144900</v>
      </c>
      <c r="F71" s="45">
        <v>144900</v>
      </c>
      <c r="G71" s="45">
        <v>144060</v>
      </c>
      <c r="H71" s="45">
        <v>840</v>
      </c>
      <c r="I71" s="45">
        <v>94098.59</v>
      </c>
      <c r="J71" s="56"/>
    </row>
    <row r="72" spans="1:10" ht="25.15" customHeight="1" x14ac:dyDescent="0.2">
      <c r="A72" s="131"/>
      <c r="B72" s="55" t="s">
        <v>264</v>
      </c>
      <c r="C72" s="44" t="s">
        <v>249</v>
      </c>
      <c r="D72" s="53" t="s">
        <v>265</v>
      </c>
      <c r="E72" s="45">
        <v>450</v>
      </c>
      <c r="F72" s="45">
        <v>450</v>
      </c>
      <c r="G72" s="45">
        <v>300</v>
      </c>
      <c r="H72" s="45">
        <v>150</v>
      </c>
      <c r="I72" s="45">
        <v>140.4</v>
      </c>
      <c r="J72" s="56"/>
    </row>
    <row r="73" spans="1:10" ht="25.15" customHeight="1" x14ac:dyDescent="0.2">
      <c r="A73" s="131"/>
      <c r="B73" s="55" t="s">
        <v>266</v>
      </c>
      <c r="C73" s="44" t="s">
        <v>249</v>
      </c>
      <c r="D73" s="53" t="s">
        <v>267</v>
      </c>
      <c r="E73" s="45">
        <v>3000</v>
      </c>
      <c r="F73" s="45">
        <v>3000</v>
      </c>
      <c r="G73" s="45">
        <v>3000</v>
      </c>
      <c r="H73" s="45">
        <v>0</v>
      </c>
      <c r="I73" s="45">
        <v>0</v>
      </c>
      <c r="J73" s="56"/>
    </row>
    <row r="74" spans="1:10" ht="25.15" customHeight="1" x14ac:dyDescent="0.2">
      <c r="A74" s="131"/>
      <c r="B74" s="55" t="s">
        <v>268</v>
      </c>
      <c r="C74" s="44" t="s">
        <v>20</v>
      </c>
      <c r="D74" s="53" t="s">
        <v>269</v>
      </c>
      <c r="E74" s="45">
        <v>2350</v>
      </c>
      <c r="F74" s="45">
        <v>2350</v>
      </c>
      <c r="G74" s="45">
        <v>1906.8</v>
      </c>
      <c r="H74" s="45">
        <v>443.2</v>
      </c>
      <c r="I74" s="45">
        <v>960.97</v>
      </c>
      <c r="J74" s="56"/>
    </row>
    <row r="75" spans="1:10" ht="25.15" customHeight="1" x14ac:dyDescent="0.2">
      <c r="A75" s="131"/>
      <c r="B75" s="55" t="s">
        <v>270</v>
      </c>
      <c r="C75" s="44" t="s">
        <v>271</v>
      </c>
      <c r="D75" s="53" t="s">
        <v>272</v>
      </c>
      <c r="E75" s="45">
        <v>73670</v>
      </c>
      <c r="F75" s="45">
        <v>72470</v>
      </c>
      <c r="G75" s="45">
        <v>72470</v>
      </c>
      <c r="H75" s="45">
        <v>0</v>
      </c>
      <c r="I75" s="45">
        <v>53328.59</v>
      </c>
      <c r="J75" s="56"/>
    </row>
    <row r="76" spans="1:10" ht="25.15" customHeight="1" x14ac:dyDescent="0.2">
      <c r="A76" s="131"/>
      <c r="B76" s="55" t="s">
        <v>273</v>
      </c>
      <c r="C76" s="44" t="s">
        <v>274</v>
      </c>
      <c r="D76" s="53" t="s">
        <v>275</v>
      </c>
      <c r="E76" s="45">
        <v>400</v>
      </c>
      <c r="F76" s="45">
        <v>400</v>
      </c>
      <c r="G76" s="45">
        <v>400</v>
      </c>
      <c r="H76" s="45">
        <v>0</v>
      </c>
      <c r="I76" s="45">
        <v>0</v>
      </c>
      <c r="J76" s="56"/>
    </row>
    <row r="77" spans="1:10" ht="25.15" customHeight="1" x14ac:dyDescent="0.2">
      <c r="A77" s="131"/>
      <c r="B77" s="55" t="s">
        <v>276</v>
      </c>
      <c r="C77" s="44" t="s">
        <v>277</v>
      </c>
      <c r="D77" s="53" t="s">
        <v>278</v>
      </c>
      <c r="E77" s="45">
        <v>21640</v>
      </c>
      <c r="F77" s="45">
        <v>20740</v>
      </c>
      <c r="G77" s="45">
        <v>20740</v>
      </c>
      <c r="H77" s="45">
        <v>0</v>
      </c>
      <c r="I77" s="45">
        <v>16223.03</v>
      </c>
      <c r="J77" s="56"/>
    </row>
    <row r="78" spans="1:10" ht="25.15" customHeight="1" x14ac:dyDescent="0.2">
      <c r="A78" s="131"/>
      <c r="B78" s="55" t="s">
        <v>279</v>
      </c>
      <c r="C78" s="44" t="s">
        <v>274</v>
      </c>
      <c r="D78" s="53" t="s">
        <v>280</v>
      </c>
      <c r="E78" s="45">
        <v>7400</v>
      </c>
      <c r="F78" s="45">
        <v>7400</v>
      </c>
      <c r="G78" s="45">
        <v>7216</v>
      </c>
      <c r="H78" s="45">
        <v>184</v>
      </c>
      <c r="I78" s="45">
        <v>4810.59</v>
      </c>
      <c r="J78" s="56"/>
    </row>
    <row r="79" spans="1:10" ht="25.15" customHeight="1" x14ac:dyDescent="0.2">
      <c r="A79" s="131"/>
      <c r="B79" s="55" t="s">
        <v>281</v>
      </c>
      <c r="C79" s="44" t="s">
        <v>282</v>
      </c>
      <c r="D79" s="53" t="s">
        <v>283</v>
      </c>
      <c r="E79" s="45">
        <v>6345</v>
      </c>
      <c r="F79" s="45">
        <v>6300</v>
      </c>
      <c r="G79" s="45">
        <v>6300</v>
      </c>
      <c r="H79" s="45">
        <v>0</v>
      </c>
      <c r="I79" s="45">
        <v>4596.66</v>
      </c>
      <c r="J79" s="56"/>
    </row>
    <row r="80" spans="1:10" ht="25.15" customHeight="1" x14ac:dyDescent="0.2">
      <c r="A80" s="131"/>
      <c r="B80" s="55" t="s">
        <v>284</v>
      </c>
      <c r="C80" s="44" t="s">
        <v>285</v>
      </c>
      <c r="D80" s="53" t="s">
        <v>286</v>
      </c>
      <c r="E80" s="45">
        <v>2250</v>
      </c>
      <c r="F80" s="45">
        <v>2250</v>
      </c>
      <c r="G80" s="45">
        <v>2250</v>
      </c>
      <c r="H80" s="45">
        <v>0</v>
      </c>
      <c r="I80" s="45">
        <v>1404.73</v>
      </c>
      <c r="J80" s="56"/>
    </row>
    <row r="81" spans="1:10" ht="25.15" customHeight="1" x14ac:dyDescent="0.2">
      <c r="A81" s="131"/>
      <c r="B81" s="55" t="s">
        <v>287</v>
      </c>
      <c r="C81" s="44" t="s">
        <v>288</v>
      </c>
      <c r="D81" s="53" t="s">
        <v>289</v>
      </c>
      <c r="E81" s="45">
        <v>27600</v>
      </c>
      <c r="F81" s="45">
        <v>27600</v>
      </c>
      <c r="G81" s="45">
        <v>23000</v>
      </c>
      <c r="H81" s="45">
        <v>4600</v>
      </c>
      <c r="I81" s="45">
        <v>18409.86</v>
      </c>
      <c r="J81" s="56"/>
    </row>
    <row r="82" spans="1:10" ht="25.15" customHeight="1" x14ac:dyDescent="0.2">
      <c r="A82" s="131"/>
      <c r="B82" s="55" t="s">
        <v>290</v>
      </c>
      <c r="C82" s="44" t="s">
        <v>291</v>
      </c>
      <c r="D82" s="53" t="s">
        <v>292</v>
      </c>
      <c r="E82" s="45">
        <v>98000</v>
      </c>
      <c r="F82" s="45">
        <v>98000</v>
      </c>
      <c r="G82" s="45">
        <v>98000</v>
      </c>
      <c r="H82" s="45">
        <v>0</v>
      </c>
      <c r="I82" s="45">
        <v>61414.96</v>
      </c>
      <c r="J82" s="56"/>
    </row>
    <row r="83" spans="1:10" ht="25.15" customHeight="1" x14ac:dyDescent="0.2">
      <c r="A83" s="131"/>
      <c r="B83" s="55" t="s">
        <v>293</v>
      </c>
      <c r="C83" s="44" t="s">
        <v>294</v>
      </c>
      <c r="D83" s="53" t="s">
        <v>295</v>
      </c>
      <c r="E83" s="45">
        <v>16000</v>
      </c>
      <c r="F83" s="45">
        <v>16000</v>
      </c>
      <c r="G83" s="45">
        <v>9500</v>
      </c>
      <c r="H83" s="45">
        <v>6500</v>
      </c>
      <c r="I83" s="45">
        <v>9500</v>
      </c>
      <c r="J83" s="56"/>
    </row>
    <row r="84" spans="1:10" ht="25.15" customHeight="1" x14ac:dyDescent="0.2">
      <c r="A84" s="131"/>
      <c r="B84" s="55" t="s">
        <v>296</v>
      </c>
      <c r="C84" s="44" t="s">
        <v>297</v>
      </c>
      <c r="D84" s="53" t="s">
        <v>298</v>
      </c>
      <c r="E84" s="45">
        <v>66250</v>
      </c>
      <c r="F84" s="45">
        <v>66250</v>
      </c>
      <c r="G84" s="45">
        <v>66215.5</v>
      </c>
      <c r="H84" s="45">
        <v>34.5</v>
      </c>
      <c r="I84" s="45">
        <v>43104.05</v>
      </c>
      <c r="J84" s="56"/>
    </row>
    <row r="85" spans="1:10" ht="25.15" customHeight="1" x14ac:dyDescent="0.2">
      <c r="A85" s="131"/>
      <c r="B85" s="55" t="s">
        <v>299</v>
      </c>
      <c r="C85" s="44" t="s">
        <v>300</v>
      </c>
      <c r="D85" s="53" t="s">
        <v>301</v>
      </c>
      <c r="E85" s="45">
        <v>23175</v>
      </c>
      <c r="F85" s="45">
        <v>23175</v>
      </c>
      <c r="G85" s="45">
        <v>23175</v>
      </c>
      <c r="H85" s="45">
        <v>0</v>
      </c>
      <c r="I85" s="45">
        <v>16841.599999999999</v>
      </c>
      <c r="J85" s="56"/>
    </row>
    <row r="86" spans="1:10" ht="25.15" customHeight="1" x14ac:dyDescent="0.2">
      <c r="A86" s="131"/>
      <c r="B86" s="55" t="s">
        <v>302</v>
      </c>
      <c r="C86" s="44" t="s">
        <v>303</v>
      </c>
      <c r="D86" s="53" t="s">
        <v>304</v>
      </c>
      <c r="E86" s="45">
        <v>25</v>
      </c>
      <c r="F86" s="45">
        <v>25</v>
      </c>
      <c r="G86" s="45">
        <v>0</v>
      </c>
      <c r="H86" s="45">
        <v>25</v>
      </c>
      <c r="I86" s="45">
        <v>0</v>
      </c>
      <c r="J86" s="56"/>
    </row>
    <row r="87" spans="1:10" ht="25.15" customHeight="1" x14ac:dyDescent="0.2">
      <c r="A87" s="131"/>
      <c r="B87" s="55" t="s">
        <v>305</v>
      </c>
      <c r="C87" s="44" t="s">
        <v>306</v>
      </c>
      <c r="D87" s="53" t="s">
        <v>307</v>
      </c>
      <c r="E87" s="45">
        <v>6310</v>
      </c>
      <c r="F87" s="45">
        <v>6310</v>
      </c>
      <c r="G87" s="45">
        <v>6310</v>
      </c>
      <c r="H87" s="45">
        <v>0</v>
      </c>
      <c r="I87" s="45">
        <v>4760.51</v>
      </c>
      <c r="J87" s="56"/>
    </row>
    <row r="88" spans="1:10" ht="25.15" customHeight="1" x14ac:dyDescent="0.2">
      <c r="A88" s="131"/>
      <c r="B88" s="55" t="s">
        <v>308</v>
      </c>
      <c r="C88" s="44" t="s">
        <v>309</v>
      </c>
      <c r="D88" s="53" t="s">
        <v>310</v>
      </c>
      <c r="E88" s="45">
        <v>1975</v>
      </c>
      <c r="F88" s="45">
        <v>1975</v>
      </c>
      <c r="G88" s="45">
        <v>1975</v>
      </c>
      <c r="H88" s="45">
        <v>0</v>
      </c>
      <c r="I88" s="45">
        <v>1431.52</v>
      </c>
      <c r="J88" s="56"/>
    </row>
    <row r="89" spans="1:10" ht="25.15" customHeight="1" x14ac:dyDescent="0.2">
      <c r="A89" s="131"/>
      <c r="B89" s="55" t="s">
        <v>311</v>
      </c>
      <c r="C89" s="44" t="s">
        <v>312</v>
      </c>
      <c r="D89" s="53" t="s">
        <v>313</v>
      </c>
      <c r="E89" s="45">
        <v>5850</v>
      </c>
      <c r="F89" s="45">
        <v>5850</v>
      </c>
      <c r="G89" s="45">
        <v>5830</v>
      </c>
      <c r="H89" s="45">
        <v>20</v>
      </c>
      <c r="I89" s="45">
        <v>4600.24</v>
      </c>
      <c r="J89" s="56"/>
    </row>
    <row r="90" spans="1:10" ht="25.15" customHeight="1" x14ac:dyDescent="0.2">
      <c r="A90" s="131"/>
      <c r="B90" s="55" t="s">
        <v>314</v>
      </c>
      <c r="C90" s="44" t="s">
        <v>315</v>
      </c>
      <c r="D90" s="53" t="s">
        <v>316</v>
      </c>
      <c r="E90" s="45">
        <v>21305</v>
      </c>
      <c r="F90" s="45">
        <v>21305</v>
      </c>
      <c r="G90" s="45">
        <v>21305</v>
      </c>
      <c r="H90" s="45">
        <v>0</v>
      </c>
      <c r="I90" s="45">
        <v>16387.2</v>
      </c>
      <c r="J90" s="56"/>
    </row>
    <row r="91" spans="1:10" ht="25.15" customHeight="1" x14ac:dyDescent="0.2">
      <c r="A91" s="131"/>
      <c r="B91" s="55" t="s">
        <v>317</v>
      </c>
      <c r="C91" s="44" t="s">
        <v>318</v>
      </c>
      <c r="D91" s="53" t="s">
        <v>319</v>
      </c>
      <c r="E91" s="45">
        <v>50</v>
      </c>
      <c r="F91" s="45">
        <v>50</v>
      </c>
      <c r="G91" s="45">
        <v>50</v>
      </c>
      <c r="H91" s="45">
        <v>0</v>
      </c>
      <c r="I91" s="45">
        <v>38.5</v>
      </c>
      <c r="J91" s="56"/>
    </row>
    <row r="92" spans="1:10" ht="25.15" customHeight="1" x14ac:dyDescent="0.2">
      <c r="A92" s="131"/>
      <c r="B92" s="55" t="s">
        <v>320</v>
      </c>
      <c r="C92" s="44" t="s">
        <v>321</v>
      </c>
      <c r="D92" s="53" t="s">
        <v>322</v>
      </c>
      <c r="E92" s="45">
        <v>5805</v>
      </c>
      <c r="F92" s="45">
        <v>5805</v>
      </c>
      <c r="G92" s="45">
        <v>5805</v>
      </c>
      <c r="H92" s="45">
        <v>0</v>
      </c>
      <c r="I92" s="45">
        <v>4495.28</v>
      </c>
      <c r="J92" s="56"/>
    </row>
    <row r="93" spans="1:10" ht="25.15" customHeight="1" x14ac:dyDescent="0.2">
      <c r="A93" s="131"/>
      <c r="B93" s="55" t="s">
        <v>323</v>
      </c>
      <c r="C93" s="44" t="s">
        <v>318</v>
      </c>
      <c r="D93" s="53" t="s">
        <v>324</v>
      </c>
      <c r="E93" s="45">
        <v>4250</v>
      </c>
      <c r="F93" s="45">
        <v>4250</v>
      </c>
      <c r="G93" s="45">
        <v>4250</v>
      </c>
      <c r="H93" s="45">
        <v>0</v>
      </c>
      <c r="I93" s="45">
        <v>802.5</v>
      </c>
      <c r="J93" s="56"/>
    </row>
    <row r="94" spans="1:10" ht="25.15" customHeight="1" x14ac:dyDescent="0.2">
      <c r="A94" s="131"/>
      <c r="B94" s="55" t="s">
        <v>325</v>
      </c>
      <c r="C94" s="44" t="s">
        <v>326</v>
      </c>
      <c r="D94" s="53" t="s">
        <v>327</v>
      </c>
      <c r="E94" s="45">
        <v>1815</v>
      </c>
      <c r="F94" s="45">
        <v>1815</v>
      </c>
      <c r="G94" s="45">
        <v>1815</v>
      </c>
      <c r="H94" s="45">
        <v>0</v>
      </c>
      <c r="I94" s="45">
        <v>1392.9</v>
      </c>
      <c r="J94" s="56"/>
    </row>
    <row r="95" spans="1:10" ht="25.15" customHeight="1" x14ac:dyDescent="0.2">
      <c r="A95" s="131"/>
      <c r="B95" s="55" t="s">
        <v>328</v>
      </c>
      <c r="C95" s="44" t="s">
        <v>329</v>
      </c>
      <c r="D95" s="53" t="s">
        <v>330</v>
      </c>
      <c r="E95" s="45">
        <v>8200</v>
      </c>
      <c r="F95" s="45">
        <v>8200</v>
      </c>
      <c r="G95" s="45">
        <v>8200</v>
      </c>
      <c r="H95" s="45">
        <v>0</v>
      </c>
      <c r="I95" s="45">
        <v>6601.08</v>
      </c>
      <c r="J95" s="56"/>
    </row>
    <row r="96" spans="1:10" ht="25.15" customHeight="1" x14ac:dyDescent="0.2">
      <c r="A96" s="131"/>
      <c r="B96" s="55" t="s">
        <v>331</v>
      </c>
      <c r="C96" s="44" t="s">
        <v>332</v>
      </c>
      <c r="D96" s="53" t="s">
        <v>333</v>
      </c>
      <c r="E96" s="45">
        <v>67255</v>
      </c>
      <c r="F96" s="45">
        <v>67255</v>
      </c>
      <c r="G96" s="45">
        <v>67255</v>
      </c>
      <c r="H96" s="45">
        <v>0</v>
      </c>
      <c r="I96" s="45">
        <v>51735.58</v>
      </c>
      <c r="J96" s="56"/>
    </row>
    <row r="97" spans="1:10" ht="25.15" customHeight="1" x14ac:dyDescent="0.2">
      <c r="A97" s="131"/>
      <c r="B97" s="55" t="s">
        <v>334</v>
      </c>
      <c r="C97" s="44" t="s">
        <v>335</v>
      </c>
      <c r="D97" s="53" t="s">
        <v>336</v>
      </c>
      <c r="E97" s="45">
        <v>50</v>
      </c>
      <c r="F97" s="45">
        <v>50</v>
      </c>
      <c r="G97" s="45">
        <v>50</v>
      </c>
      <c r="H97" s="45">
        <v>0</v>
      </c>
      <c r="I97" s="45">
        <v>0</v>
      </c>
      <c r="J97" s="56"/>
    </row>
    <row r="98" spans="1:10" ht="25.15" customHeight="1" x14ac:dyDescent="0.2">
      <c r="A98" s="131"/>
      <c r="B98" s="55" t="s">
        <v>337</v>
      </c>
      <c r="C98" s="44" t="s">
        <v>338</v>
      </c>
      <c r="D98" s="53" t="s">
        <v>339</v>
      </c>
      <c r="E98" s="45">
        <v>18725</v>
      </c>
      <c r="F98" s="45">
        <v>18725</v>
      </c>
      <c r="G98" s="45">
        <v>18725</v>
      </c>
      <c r="H98" s="45">
        <v>0</v>
      </c>
      <c r="I98" s="45">
        <v>14537.97</v>
      </c>
      <c r="J98" s="56"/>
    </row>
    <row r="99" spans="1:10" ht="25.15" customHeight="1" x14ac:dyDescent="0.2">
      <c r="A99" s="131"/>
      <c r="B99" s="55" t="s">
        <v>340</v>
      </c>
      <c r="C99" s="44" t="s">
        <v>335</v>
      </c>
      <c r="D99" s="53" t="s">
        <v>341</v>
      </c>
      <c r="E99" s="45">
        <v>4550</v>
      </c>
      <c r="F99" s="45">
        <v>4550</v>
      </c>
      <c r="G99" s="45">
        <v>3242.55</v>
      </c>
      <c r="H99" s="45">
        <v>1307.45</v>
      </c>
      <c r="I99" s="45">
        <v>1492.55</v>
      </c>
      <c r="J99" s="56"/>
    </row>
    <row r="100" spans="1:10" ht="25.15" customHeight="1" x14ac:dyDescent="0.2">
      <c r="A100" s="131"/>
      <c r="B100" s="55" t="s">
        <v>342</v>
      </c>
      <c r="C100" s="44" t="s">
        <v>343</v>
      </c>
      <c r="D100" s="53" t="s">
        <v>344</v>
      </c>
      <c r="E100" s="45">
        <v>5705</v>
      </c>
      <c r="F100" s="45">
        <v>5705</v>
      </c>
      <c r="G100" s="45">
        <v>5705</v>
      </c>
      <c r="H100" s="45">
        <v>0</v>
      </c>
      <c r="I100" s="45">
        <v>4387.25</v>
      </c>
      <c r="J100" s="56"/>
    </row>
    <row r="101" spans="1:10" ht="25.15" customHeight="1" x14ac:dyDescent="0.2">
      <c r="A101" s="131"/>
      <c r="B101" s="55" t="s">
        <v>345</v>
      </c>
      <c r="C101" s="44" t="s">
        <v>346</v>
      </c>
      <c r="D101" s="53" t="s">
        <v>347</v>
      </c>
      <c r="E101" s="45">
        <v>40385</v>
      </c>
      <c r="F101" s="45">
        <v>40385</v>
      </c>
      <c r="G101" s="45">
        <v>40385</v>
      </c>
      <c r="H101" s="45">
        <v>0</v>
      </c>
      <c r="I101" s="45">
        <v>31071.81</v>
      </c>
      <c r="J101" s="56"/>
    </row>
    <row r="102" spans="1:10" ht="25.15" customHeight="1" x14ac:dyDescent="0.2">
      <c r="A102" s="131"/>
      <c r="B102" s="55" t="s">
        <v>348</v>
      </c>
      <c r="C102" s="44" t="s">
        <v>349</v>
      </c>
      <c r="D102" s="53" t="s">
        <v>350</v>
      </c>
      <c r="E102" s="45">
        <v>50</v>
      </c>
      <c r="F102" s="45">
        <v>50</v>
      </c>
      <c r="G102" s="45">
        <v>13</v>
      </c>
      <c r="H102" s="45">
        <v>37</v>
      </c>
      <c r="I102" s="45">
        <v>0</v>
      </c>
      <c r="J102" s="56"/>
    </row>
    <row r="103" spans="1:10" ht="25.15" customHeight="1" x14ac:dyDescent="0.2">
      <c r="A103" s="131"/>
      <c r="B103" s="55" t="s">
        <v>351</v>
      </c>
      <c r="C103" s="44" t="s">
        <v>352</v>
      </c>
      <c r="D103" s="53" t="s">
        <v>353</v>
      </c>
      <c r="E103" s="45">
        <v>11805</v>
      </c>
      <c r="F103" s="45">
        <v>11805</v>
      </c>
      <c r="G103" s="45">
        <v>11805</v>
      </c>
      <c r="H103" s="45">
        <v>0</v>
      </c>
      <c r="I103" s="45">
        <v>9327.6</v>
      </c>
      <c r="J103" s="56"/>
    </row>
    <row r="104" spans="1:10" ht="25.15" customHeight="1" x14ac:dyDescent="0.2">
      <c r="A104" s="131"/>
      <c r="B104" s="55" t="s">
        <v>354</v>
      </c>
      <c r="C104" s="44" t="s">
        <v>349</v>
      </c>
      <c r="D104" s="53" t="s">
        <v>355</v>
      </c>
      <c r="E104" s="45">
        <v>4500</v>
      </c>
      <c r="F104" s="45">
        <v>4500</v>
      </c>
      <c r="G104" s="45">
        <v>4500</v>
      </c>
      <c r="H104" s="45">
        <v>0</v>
      </c>
      <c r="I104" s="45">
        <v>856.1</v>
      </c>
      <c r="J104" s="56"/>
    </row>
    <row r="105" spans="1:10" ht="25.15" customHeight="1" x14ac:dyDescent="0.2">
      <c r="A105" s="131"/>
      <c r="B105" s="55" t="s">
        <v>356</v>
      </c>
      <c r="C105" s="44" t="s">
        <v>357</v>
      </c>
      <c r="D105" s="53" t="s">
        <v>358</v>
      </c>
      <c r="E105" s="45">
        <v>3470</v>
      </c>
      <c r="F105" s="45">
        <v>3470</v>
      </c>
      <c r="G105" s="45">
        <v>3470</v>
      </c>
      <c r="H105" s="45">
        <v>0</v>
      </c>
      <c r="I105" s="45">
        <v>2666.21</v>
      </c>
      <c r="J105" s="56"/>
    </row>
    <row r="106" spans="1:10" ht="25.15" customHeight="1" x14ac:dyDescent="0.2">
      <c r="A106" s="131"/>
      <c r="B106" s="55" t="s">
        <v>359</v>
      </c>
      <c r="C106" s="44" t="s">
        <v>23</v>
      </c>
      <c r="D106" s="53" t="s">
        <v>360</v>
      </c>
      <c r="E106" s="45">
        <v>6203</v>
      </c>
      <c r="F106" s="45">
        <v>6203</v>
      </c>
      <c r="G106" s="45">
        <v>6203</v>
      </c>
      <c r="H106" s="45">
        <v>0</v>
      </c>
      <c r="I106" s="45">
        <v>4194.03</v>
      </c>
      <c r="J106" s="56"/>
    </row>
    <row r="107" spans="1:10" ht="25.15" customHeight="1" x14ac:dyDescent="0.2">
      <c r="A107" s="131"/>
      <c r="B107" s="55" t="s">
        <v>361</v>
      </c>
      <c r="C107" s="44" t="s">
        <v>362</v>
      </c>
      <c r="D107" s="53" t="s">
        <v>363</v>
      </c>
      <c r="E107" s="45">
        <v>2500</v>
      </c>
      <c r="F107" s="45">
        <v>2500</v>
      </c>
      <c r="G107" s="45">
        <v>2275</v>
      </c>
      <c r="H107" s="45">
        <v>225</v>
      </c>
      <c r="I107" s="45">
        <v>1094.9000000000001</v>
      </c>
      <c r="J107" s="56"/>
    </row>
    <row r="108" spans="1:10" ht="25.15" customHeight="1" x14ac:dyDescent="0.2">
      <c r="A108" s="131"/>
      <c r="B108" s="55" t="s">
        <v>364</v>
      </c>
      <c r="C108" s="44" t="s">
        <v>365</v>
      </c>
      <c r="D108" s="53" t="s">
        <v>366</v>
      </c>
      <c r="E108" s="45">
        <v>1300</v>
      </c>
      <c r="F108" s="45">
        <v>1300</v>
      </c>
      <c r="G108" s="45">
        <v>1228</v>
      </c>
      <c r="H108" s="45">
        <v>72</v>
      </c>
      <c r="I108" s="45">
        <v>806.17</v>
      </c>
      <c r="J108" s="56"/>
    </row>
    <row r="109" spans="1:10" ht="25.15" customHeight="1" x14ac:dyDescent="0.2">
      <c r="A109" s="131"/>
      <c r="B109" s="55" t="s">
        <v>367</v>
      </c>
      <c r="C109" s="44" t="s">
        <v>368</v>
      </c>
      <c r="D109" s="53" t="s">
        <v>369</v>
      </c>
      <c r="E109" s="45">
        <v>600</v>
      </c>
      <c r="F109" s="45">
        <v>600</v>
      </c>
      <c r="G109" s="45">
        <v>0</v>
      </c>
      <c r="H109" s="45">
        <v>600</v>
      </c>
      <c r="I109" s="45">
        <v>0</v>
      </c>
      <c r="J109" s="56"/>
    </row>
    <row r="110" spans="1:10" ht="25.15" customHeight="1" x14ac:dyDescent="0.2">
      <c r="A110" s="131"/>
      <c r="B110" s="55" t="s">
        <v>370</v>
      </c>
      <c r="C110" s="44" t="s">
        <v>371</v>
      </c>
      <c r="D110" s="53" t="s">
        <v>372</v>
      </c>
      <c r="E110" s="45">
        <v>24100</v>
      </c>
      <c r="F110" s="45">
        <v>24100</v>
      </c>
      <c r="G110" s="45">
        <v>24100</v>
      </c>
      <c r="H110" s="45">
        <v>0</v>
      </c>
      <c r="I110" s="45">
        <v>24013.71</v>
      </c>
      <c r="J110" s="56"/>
    </row>
    <row r="111" spans="1:10" ht="25.15" customHeight="1" x14ac:dyDescent="0.2">
      <c r="A111" s="131"/>
      <c r="B111" s="55" t="s">
        <v>373</v>
      </c>
      <c r="C111" s="44" t="s">
        <v>374</v>
      </c>
      <c r="D111" s="53" t="s">
        <v>375</v>
      </c>
      <c r="E111" s="45">
        <v>25700</v>
      </c>
      <c r="F111" s="45">
        <v>25700</v>
      </c>
      <c r="G111" s="45">
        <v>25700</v>
      </c>
      <c r="H111" s="45">
        <v>0</v>
      </c>
      <c r="I111" s="45">
        <v>17209.09</v>
      </c>
      <c r="J111" s="56"/>
    </row>
    <row r="112" spans="1:10" ht="25.15" customHeight="1" x14ac:dyDescent="0.2">
      <c r="A112" s="131"/>
      <c r="B112" s="55" t="s">
        <v>376</v>
      </c>
      <c r="C112" s="44" t="s">
        <v>377</v>
      </c>
      <c r="D112" s="53" t="s">
        <v>378</v>
      </c>
      <c r="E112" s="45">
        <v>2700</v>
      </c>
      <c r="F112" s="45">
        <v>2700</v>
      </c>
      <c r="G112" s="45">
        <v>2700</v>
      </c>
      <c r="H112" s="45">
        <v>0</v>
      </c>
      <c r="I112" s="45">
        <v>2127.89</v>
      </c>
      <c r="J112" s="56"/>
    </row>
    <row r="113" spans="1:10" ht="25.15" customHeight="1" x14ac:dyDescent="0.2">
      <c r="A113" s="131"/>
      <c r="B113" s="55" t="s">
        <v>379</v>
      </c>
      <c r="C113" s="44" t="s">
        <v>380</v>
      </c>
      <c r="D113" s="53" t="s">
        <v>381</v>
      </c>
      <c r="E113" s="45">
        <v>47160</v>
      </c>
      <c r="F113" s="45">
        <v>45910</v>
      </c>
      <c r="G113" s="45">
        <v>45910</v>
      </c>
      <c r="H113" s="45">
        <v>0</v>
      </c>
      <c r="I113" s="45">
        <v>33695.69</v>
      </c>
      <c r="J113" s="56"/>
    </row>
    <row r="114" spans="1:10" ht="25.15" customHeight="1" x14ac:dyDescent="0.2">
      <c r="A114" s="131"/>
      <c r="B114" s="55" t="s">
        <v>382</v>
      </c>
      <c r="C114" s="44" t="s">
        <v>383</v>
      </c>
      <c r="D114" s="53" t="s">
        <v>384</v>
      </c>
      <c r="E114" s="45">
        <v>150</v>
      </c>
      <c r="F114" s="45">
        <v>150</v>
      </c>
      <c r="G114" s="45">
        <v>132</v>
      </c>
      <c r="H114" s="45">
        <v>18</v>
      </c>
      <c r="I114" s="45">
        <v>90.3</v>
      </c>
      <c r="J114" s="56"/>
    </row>
    <row r="115" spans="1:10" ht="25.15" customHeight="1" x14ac:dyDescent="0.2">
      <c r="A115" s="131"/>
      <c r="B115" s="55" t="s">
        <v>385</v>
      </c>
      <c r="C115" s="44" t="s">
        <v>386</v>
      </c>
      <c r="D115" s="53" t="s">
        <v>387</v>
      </c>
      <c r="E115" s="45">
        <v>13420</v>
      </c>
      <c r="F115" s="45">
        <v>13120</v>
      </c>
      <c r="G115" s="45">
        <v>13120</v>
      </c>
      <c r="H115" s="45">
        <v>0</v>
      </c>
      <c r="I115" s="45">
        <v>9702.34</v>
      </c>
      <c r="J115" s="56"/>
    </row>
    <row r="116" spans="1:10" ht="25.15" customHeight="1" x14ac:dyDescent="0.2">
      <c r="A116" s="131"/>
      <c r="B116" s="55" t="s">
        <v>388</v>
      </c>
      <c r="C116" s="44" t="s">
        <v>383</v>
      </c>
      <c r="D116" s="53" t="s">
        <v>389</v>
      </c>
      <c r="E116" s="45">
        <v>5100</v>
      </c>
      <c r="F116" s="45">
        <v>5100</v>
      </c>
      <c r="G116" s="45">
        <v>4552</v>
      </c>
      <c r="H116" s="45">
        <v>548</v>
      </c>
      <c r="I116" s="45">
        <v>3240.05</v>
      </c>
      <c r="J116" s="56"/>
    </row>
    <row r="117" spans="1:10" ht="25.15" customHeight="1" x14ac:dyDescent="0.2">
      <c r="A117" s="131"/>
      <c r="B117" s="55" t="s">
        <v>390</v>
      </c>
      <c r="C117" s="44" t="s">
        <v>391</v>
      </c>
      <c r="D117" s="53" t="s">
        <v>392</v>
      </c>
      <c r="E117" s="45">
        <v>4050</v>
      </c>
      <c r="F117" s="45">
        <v>4000</v>
      </c>
      <c r="G117" s="45">
        <v>4000</v>
      </c>
      <c r="H117" s="45">
        <v>0</v>
      </c>
      <c r="I117" s="45">
        <v>2892.22</v>
      </c>
      <c r="J117" s="56"/>
    </row>
    <row r="118" spans="1:10" ht="25.15" customHeight="1" x14ac:dyDescent="0.2">
      <c r="A118" s="131"/>
      <c r="B118" s="55" t="s">
        <v>393</v>
      </c>
      <c r="C118" s="44" t="s">
        <v>394</v>
      </c>
      <c r="D118" s="53" t="s">
        <v>395</v>
      </c>
      <c r="E118" s="45">
        <v>6000</v>
      </c>
      <c r="F118" s="45">
        <v>6000</v>
      </c>
      <c r="G118" s="45">
        <v>4773.7</v>
      </c>
      <c r="H118" s="45">
        <v>1226.3</v>
      </c>
      <c r="I118" s="45">
        <v>4773.7</v>
      </c>
      <c r="J118" s="56"/>
    </row>
    <row r="119" spans="1:10" ht="25.15" customHeight="1" x14ac:dyDescent="0.2">
      <c r="A119" s="131"/>
      <c r="B119" s="55" t="s">
        <v>396</v>
      </c>
      <c r="C119" s="44" t="s">
        <v>397</v>
      </c>
      <c r="D119" s="53" t="s">
        <v>398</v>
      </c>
      <c r="E119" s="45">
        <v>237000</v>
      </c>
      <c r="F119" s="45">
        <v>237000</v>
      </c>
      <c r="G119" s="45">
        <v>236000</v>
      </c>
      <c r="H119" s="45">
        <v>1000</v>
      </c>
      <c r="I119" s="45">
        <v>157921.91</v>
      </c>
      <c r="J119" s="56"/>
    </row>
    <row r="120" spans="1:10" ht="22.9" customHeight="1" x14ac:dyDescent="0.2">
      <c r="A120" s="131"/>
      <c r="B120" s="55" t="s">
        <v>399</v>
      </c>
      <c r="C120" s="44" t="s">
        <v>400</v>
      </c>
      <c r="D120" s="53" t="s">
        <v>401</v>
      </c>
      <c r="E120" s="45">
        <v>500</v>
      </c>
      <c r="F120" s="45">
        <v>500</v>
      </c>
      <c r="G120" s="45">
        <v>20</v>
      </c>
      <c r="H120" s="45">
        <v>480</v>
      </c>
      <c r="I120" s="45">
        <v>20</v>
      </c>
      <c r="J120" s="56"/>
    </row>
    <row r="121" spans="1:10" ht="36" x14ac:dyDescent="0.2">
      <c r="A121" s="131"/>
      <c r="B121" s="55" t="s">
        <v>402</v>
      </c>
      <c r="C121" s="44" t="s">
        <v>400</v>
      </c>
      <c r="D121" s="53" t="s">
        <v>403</v>
      </c>
      <c r="E121" s="45">
        <v>30400</v>
      </c>
      <c r="F121" s="45">
        <v>30400</v>
      </c>
      <c r="G121" s="45">
        <v>0</v>
      </c>
      <c r="H121" s="45">
        <v>30400</v>
      </c>
      <c r="I121" s="45">
        <v>0</v>
      </c>
      <c r="J121" s="56"/>
    </row>
    <row r="122" spans="1:10" ht="13.9" customHeight="1" x14ac:dyDescent="0.2">
      <c r="A122" s="131"/>
      <c r="B122" s="55" t="s">
        <v>404</v>
      </c>
      <c r="C122" s="44" t="s">
        <v>15</v>
      </c>
      <c r="D122" s="53" t="s">
        <v>405</v>
      </c>
      <c r="E122" s="45">
        <v>14760</v>
      </c>
      <c r="F122" s="45">
        <v>0</v>
      </c>
      <c r="G122" s="45">
        <v>0</v>
      </c>
      <c r="H122" s="45">
        <v>0</v>
      </c>
      <c r="I122" s="45">
        <v>0</v>
      </c>
      <c r="J122" s="56"/>
    </row>
    <row r="123" spans="1:10" ht="22.9" customHeight="1" x14ac:dyDescent="0.2">
      <c r="A123" s="131"/>
      <c r="B123" s="55" t="s">
        <v>406</v>
      </c>
      <c r="C123" s="44" t="s">
        <v>20</v>
      </c>
      <c r="D123" s="53" t="s">
        <v>407</v>
      </c>
      <c r="E123" s="45">
        <v>29</v>
      </c>
      <c r="F123" s="45">
        <v>29</v>
      </c>
      <c r="G123" s="45">
        <v>0</v>
      </c>
      <c r="H123" s="45">
        <v>29</v>
      </c>
      <c r="I123" s="45">
        <v>0</v>
      </c>
      <c r="J123" s="56"/>
    </row>
    <row r="124" spans="1:10" ht="23.45" customHeight="1" x14ac:dyDescent="0.2">
      <c r="A124" s="131"/>
      <c r="B124" s="55" t="s">
        <v>408</v>
      </c>
      <c r="C124" s="44" t="s">
        <v>119</v>
      </c>
      <c r="D124" s="53" t="s">
        <v>409</v>
      </c>
      <c r="E124" s="45">
        <v>4195</v>
      </c>
      <c r="F124" s="45">
        <v>0</v>
      </c>
      <c r="G124" s="45">
        <v>0</v>
      </c>
      <c r="H124" s="45">
        <v>0</v>
      </c>
      <c r="I124" s="45">
        <v>0</v>
      </c>
      <c r="J124" s="56"/>
    </row>
    <row r="125" spans="1:10" ht="25.15" customHeight="1" x14ac:dyDescent="0.2">
      <c r="A125" s="131"/>
      <c r="B125" s="55" t="s">
        <v>410</v>
      </c>
      <c r="C125" s="44" t="s">
        <v>119</v>
      </c>
      <c r="D125" s="53" t="s">
        <v>411</v>
      </c>
      <c r="E125" s="45">
        <v>2000</v>
      </c>
      <c r="F125" s="45">
        <v>2000</v>
      </c>
      <c r="G125" s="45">
        <v>0</v>
      </c>
      <c r="H125" s="45">
        <v>2000</v>
      </c>
      <c r="I125" s="45">
        <v>0</v>
      </c>
      <c r="J125" s="56"/>
    </row>
    <row r="126" spans="1:10" ht="13.9" customHeight="1" x14ac:dyDescent="0.2">
      <c r="A126" s="131"/>
      <c r="B126" s="55" t="s">
        <v>412</v>
      </c>
      <c r="C126" s="44" t="s">
        <v>121</v>
      </c>
      <c r="D126" s="53" t="s">
        <v>413</v>
      </c>
      <c r="E126" s="45">
        <v>1260</v>
      </c>
      <c r="F126" s="45">
        <v>0</v>
      </c>
      <c r="G126" s="45">
        <v>0</v>
      </c>
      <c r="H126" s="45">
        <v>0</v>
      </c>
      <c r="I126" s="45">
        <v>0</v>
      </c>
      <c r="J126" s="56"/>
    </row>
    <row r="127" spans="1:10" ht="13.9" customHeight="1" x14ac:dyDescent="0.2">
      <c r="A127" s="131"/>
      <c r="B127" s="55" t="s">
        <v>414</v>
      </c>
      <c r="C127" s="44" t="s">
        <v>121</v>
      </c>
      <c r="D127" s="53" t="s">
        <v>415</v>
      </c>
      <c r="E127" s="45">
        <v>1800</v>
      </c>
      <c r="F127" s="45">
        <v>1800</v>
      </c>
      <c r="G127" s="45">
        <v>1800</v>
      </c>
      <c r="H127" s="45">
        <v>0</v>
      </c>
      <c r="I127" s="45">
        <v>1252.1400000000001</v>
      </c>
      <c r="J127" s="56"/>
    </row>
    <row r="128" spans="1:10" ht="13.9" customHeight="1" x14ac:dyDescent="0.2">
      <c r="A128" s="131"/>
      <c r="B128" s="55" t="s">
        <v>416</v>
      </c>
      <c r="C128" s="44" t="s">
        <v>417</v>
      </c>
      <c r="D128" s="53" t="s">
        <v>418</v>
      </c>
      <c r="E128" s="45">
        <v>48800</v>
      </c>
      <c r="F128" s="45">
        <v>48800</v>
      </c>
      <c r="G128" s="45">
        <v>0</v>
      </c>
      <c r="H128" s="45">
        <v>48800</v>
      </c>
      <c r="I128" s="45">
        <v>0</v>
      </c>
      <c r="J128" s="56"/>
    </row>
    <row r="129" spans="1:12" ht="16.149999999999999" customHeight="1" x14ac:dyDescent="0.2">
      <c r="B129" s="128" t="s">
        <v>16</v>
      </c>
      <c r="C129" s="129"/>
      <c r="D129" s="129"/>
      <c r="E129" s="47">
        <f>SUM(E19:E128)</f>
        <v>2575619</v>
      </c>
      <c r="F129" s="47">
        <f>SUM(F19:F128)</f>
        <v>2529659</v>
      </c>
      <c r="G129" s="47">
        <f>SUM(G19:G128)</f>
        <v>2077844.57</v>
      </c>
      <c r="H129" s="47">
        <f>SUM(H19:H128)</f>
        <v>451814.43000000011</v>
      </c>
      <c r="I129" s="47">
        <f>SUM(I19:I128)</f>
        <v>1491030.3599999996</v>
      </c>
      <c r="J129" s="50"/>
    </row>
    <row r="133" spans="1:12" ht="15.6" customHeight="1" x14ac:dyDescent="0.25">
      <c r="B133" s="132" t="s">
        <v>419</v>
      </c>
      <c r="C133" s="132"/>
      <c r="D133" s="132"/>
      <c r="E133" s="132"/>
      <c r="F133" s="132"/>
      <c r="G133" s="132"/>
      <c r="H133" s="132"/>
      <c r="I133" s="132"/>
      <c r="J133" s="132"/>
      <c r="K133" s="134"/>
      <c r="L133" s="134"/>
    </row>
    <row r="134" spans="1:12" ht="15.75" x14ac:dyDescent="0.25">
      <c r="B134" s="49"/>
      <c r="C134" s="135" t="s">
        <v>17</v>
      </c>
      <c r="D134" s="135"/>
      <c r="E134" s="135"/>
      <c r="F134" s="136"/>
      <c r="G134" s="136"/>
      <c r="H134" s="136"/>
      <c r="I134" s="136"/>
      <c r="J134" s="136"/>
      <c r="K134" s="137"/>
      <c r="L134" s="137"/>
    </row>
    <row r="135" spans="1:12" s="51" customFormat="1" ht="30" customHeight="1" x14ac:dyDescent="0.2">
      <c r="A135" s="43" t="s">
        <v>25</v>
      </c>
      <c r="B135" s="43" t="s">
        <v>5</v>
      </c>
      <c r="C135" s="43" t="s">
        <v>6</v>
      </c>
      <c r="D135" s="43" t="s">
        <v>1</v>
      </c>
      <c r="E135" s="43" t="s">
        <v>7</v>
      </c>
      <c r="F135" s="43" t="s">
        <v>8</v>
      </c>
      <c r="G135" s="43" t="s">
        <v>9</v>
      </c>
      <c r="H135" s="43" t="s">
        <v>10</v>
      </c>
      <c r="I135" s="43" t="s">
        <v>11</v>
      </c>
      <c r="J135" s="43" t="s">
        <v>12</v>
      </c>
    </row>
    <row r="136" spans="1:12" ht="25.15" customHeight="1" x14ac:dyDescent="0.2">
      <c r="A136" s="131" t="s">
        <v>420</v>
      </c>
      <c r="B136" s="55" t="s">
        <v>421</v>
      </c>
      <c r="C136" s="44" t="s">
        <v>422</v>
      </c>
      <c r="D136" s="53" t="s">
        <v>423</v>
      </c>
      <c r="E136" s="45">
        <v>1700</v>
      </c>
      <c r="F136" s="45">
        <v>1700</v>
      </c>
      <c r="G136" s="45">
        <v>748.74</v>
      </c>
      <c r="H136" s="45">
        <v>951.26</v>
      </c>
      <c r="I136" s="45">
        <v>306.26</v>
      </c>
      <c r="J136" s="46"/>
    </row>
    <row r="137" spans="1:12" ht="24" customHeight="1" x14ac:dyDescent="0.2">
      <c r="A137" s="131"/>
      <c r="B137" s="55" t="s">
        <v>424</v>
      </c>
      <c r="C137" s="44" t="s">
        <v>249</v>
      </c>
      <c r="D137" s="53" t="s">
        <v>425</v>
      </c>
      <c r="E137" s="45">
        <v>20000</v>
      </c>
      <c r="F137" s="45">
        <v>20000</v>
      </c>
      <c r="G137" s="45">
        <v>17350.259999999998</v>
      </c>
      <c r="H137" s="45">
        <v>2649.74</v>
      </c>
      <c r="I137" s="45">
        <v>14118.91</v>
      </c>
      <c r="J137" s="46"/>
    </row>
    <row r="138" spans="1:12" ht="24" customHeight="1" x14ac:dyDescent="0.2">
      <c r="A138" s="131"/>
      <c r="B138" s="55" t="s">
        <v>426</v>
      </c>
      <c r="C138" s="44" t="s">
        <v>249</v>
      </c>
      <c r="D138" s="53" t="s">
        <v>427</v>
      </c>
      <c r="E138" s="45">
        <v>3300</v>
      </c>
      <c r="F138" s="45">
        <v>3300</v>
      </c>
      <c r="G138" s="45">
        <v>3260</v>
      </c>
      <c r="H138" s="45">
        <v>40</v>
      </c>
      <c r="I138" s="45">
        <v>3260</v>
      </c>
      <c r="J138" s="46"/>
    </row>
    <row r="139" spans="1:12" ht="24" customHeight="1" x14ac:dyDescent="0.2">
      <c r="A139" s="131"/>
      <c r="B139" s="55" t="s">
        <v>428</v>
      </c>
      <c r="C139" s="44" t="s">
        <v>422</v>
      </c>
      <c r="D139" s="53" t="s">
        <v>429</v>
      </c>
      <c r="E139" s="45">
        <v>500</v>
      </c>
      <c r="F139" s="45">
        <v>500</v>
      </c>
      <c r="G139" s="45">
        <v>500</v>
      </c>
      <c r="H139" s="45">
        <v>0</v>
      </c>
      <c r="I139" s="45">
        <v>397.05</v>
      </c>
      <c r="J139" s="46"/>
    </row>
    <row r="140" spans="1:12" ht="24" customHeight="1" x14ac:dyDescent="0.2">
      <c r="A140" s="131"/>
      <c r="B140" s="55" t="s">
        <v>430</v>
      </c>
      <c r="C140" s="44" t="s">
        <v>249</v>
      </c>
      <c r="D140" s="53" t="s">
        <v>431</v>
      </c>
      <c r="E140" s="45">
        <v>300</v>
      </c>
      <c r="F140" s="45">
        <v>300</v>
      </c>
      <c r="G140" s="45">
        <v>300</v>
      </c>
      <c r="H140" s="45">
        <v>0</v>
      </c>
      <c r="I140" s="45">
        <v>280</v>
      </c>
      <c r="J140" s="46"/>
    </row>
    <row r="141" spans="1:12" ht="24" customHeight="1" x14ac:dyDescent="0.2">
      <c r="A141" s="131"/>
      <c r="B141" s="55" t="s">
        <v>432</v>
      </c>
      <c r="C141" s="44" t="s">
        <v>249</v>
      </c>
      <c r="D141" s="53" t="s">
        <v>433</v>
      </c>
      <c r="E141" s="45">
        <v>500</v>
      </c>
      <c r="F141" s="45">
        <v>500</v>
      </c>
      <c r="G141" s="45">
        <v>500</v>
      </c>
      <c r="H141" s="45">
        <v>0</v>
      </c>
      <c r="I141" s="45">
        <v>200</v>
      </c>
      <c r="J141" s="46"/>
    </row>
    <row r="142" spans="1:12" ht="24" customHeight="1" x14ac:dyDescent="0.2">
      <c r="A142" s="131"/>
      <c r="B142" s="55" t="s">
        <v>434</v>
      </c>
      <c r="C142" s="44" t="s">
        <v>249</v>
      </c>
      <c r="D142" s="53" t="s">
        <v>435</v>
      </c>
      <c r="E142" s="45">
        <v>913</v>
      </c>
      <c r="F142" s="45">
        <v>913</v>
      </c>
      <c r="G142" s="45">
        <v>0</v>
      </c>
      <c r="H142" s="45">
        <v>913</v>
      </c>
      <c r="I142" s="45">
        <v>0</v>
      </c>
      <c r="J142" s="46"/>
    </row>
    <row r="143" spans="1:12" ht="24" customHeight="1" x14ac:dyDescent="0.2">
      <c r="A143" s="131"/>
      <c r="B143" s="55" t="s">
        <v>436</v>
      </c>
      <c r="C143" s="44" t="s">
        <v>249</v>
      </c>
      <c r="D143" s="53" t="s">
        <v>437</v>
      </c>
      <c r="E143" s="45">
        <v>1000</v>
      </c>
      <c r="F143" s="45">
        <v>1000</v>
      </c>
      <c r="G143" s="45">
        <v>0</v>
      </c>
      <c r="H143" s="45">
        <v>1000</v>
      </c>
      <c r="I143" s="45">
        <v>0</v>
      </c>
      <c r="J143" s="46"/>
    </row>
    <row r="144" spans="1:12" ht="24" customHeight="1" x14ac:dyDescent="0.2">
      <c r="A144" s="131"/>
      <c r="B144" s="55" t="s">
        <v>438</v>
      </c>
      <c r="C144" s="44" t="s">
        <v>249</v>
      </c>
      <c r="D144" s="53" t="s">
        <v>439</v>
      </c>
      <c r="E144" s="45">
        <v>39567</v>
      </c>
      <c r="F144" s="45">
        <v>39567</v>
      </c>
      <c r="G144" s="45">
        <v>0</v>
      </c>
      <c r="H144" s="45">
        <v>39567</v>
      </c>
      <c r="I144" s="45">
        <v>0</v>
      </c>
      <c r="J144" s="46"/>
    </row>
    <row r="145" spans="1:10" ht="24" customHeight="1" x14ac:dyDescent="0.2">
      <c r="A145" s="131"/>
      <c r="B145" s="55" t="s">
        <v>440</v>
      </c>
      <c r="C145" s="44" t="s">
        <v>441</v>
      </c>
      <c r="D145" s="53" t="s">
        <v>442</v>
      </c>
      <c r="E145" s="45">
        <v>4500</v>
      </c>
      <c r="F145" s="45">
        <v>4500</v>
      </c>
      <c r="G145" s="45">
        <v>756</v>
      </c>
      <c r="H145" s="45">
        <v>3744</v>
      </c>
      <c r="I145" s="45">
        <v>756</v>
      </c>
      <c r="J145" s="46"/>
    </row>
    <row r="146" spans="1:10" ht="22.15" customHeight="1" x14ac:dyDescent="0.2">
      <c r="A146" s="131"/>
      <c r="B146" s="55" t="s">
        <v>443</v>
      </c>
      <c r="C146" s="44" t="s">
        <v>441</v>
      </c>
      <c r="D146" s="53" t="s">
        <v>444</v>
      </c>
      <c r="E146" s="45">
        <v>1000</v>
      </c>
      <c r="F146" s="45">
        <v>1000</v>
      </c>
      <c r="G146" s="45">
        <v>0</v>
      </c>
      <c r="H146" s="45">
        <v>1000</v>
      </c>
      <c r="I146" s="45">
        <v>0</v>
      </c>
      <c r="J146" s="46"/>
    </row>
    <row r="147" spans="1:10" ht="24.6" customHeight="1" x14ac:dyDescent="0.2">
      <c r="A147" s="131"/>
      <c r="B147" s="55" t="s">
        <v>445</v>
      </c>
      <c r="C147" s="44" t="s">
        <v>441</v>
      </c>
      <c r="D147" s="53" t="s">
        <v>446</v>
      </c>
      <c r="E147" s="45">
        <v>1000</v>
      </c>
      <c r="F147" s="45">
        <v>1000</v>
      </c>
      <c r="G147" s="45">
        <v>724.99</v>
      </c>
      <c r="H147" s="45">
        <v>275.01</v>
      </c>
      <c r="I147" s="45">
        <v>724.99</v>
      </c>
      <c r="J147" s="46"/>
    </row>
    <row r="148" spans="1:10" ht="16.899999999999999" customHeight="1" x14ac:dyDescent="0.2">
      <c r="A148" s="131"/>
      <c r="B148" s="55" t="s">
        <v>447</v>
      </c>
      <c r="C148" s="44" t="s">
        <v>448</v>
      </c>
      <c r="D148" s="53" t="s">
        <v>449</v>
      </c>
      <c r="E148" s="45">
        <v>1500</v>
      </c>
      <c r="F148" s="45">
        <v>1500</v>
      </c>
      <c r="G148" s="45">
        <v>1000</v>
      </c>
      <c r="H148" s="45">
        <v>500</v>
      </c>
      <c r="I148" s="45">
        <v>50.87</v>
      </c>
      <c r="J148" s="46"/>
    </row>
    <row r="149" spans="1:10" ht="13.9" customHeight="1" x14ac:dyDescent="0.2">
      <c r="B149" s="128" t="s">
        <v>16</v>
      </c>
      <c r="C149" s="129"/>
      <c r="D149" s="129"/>
      <c r="E149" s="47">
        <f>SUM(E136:E148)</f>
        <v>75780</v>
      </c>
      <c r="F149" s="47">
        <f>SUM(F136:F148)</f>
        <v>75780</v>
      </c>
      <c r="G149" s="47">
        <f>SUM(G136:G148)</f>
        <v>25139.99</v>
      </c>
      <c r="H149" s="47">
        <f>SUM(H136:H148)</f>
        <v>50640.01</v>
      </c>
      <c r="I149" s="47">
        <f>SUM(I136:I148)</f>
        <v>20094.079999999998</v>
      </c>
      <c r="J149" s="52"/>
    </row>
  </sheetData>
  <mergeCells count="15">
    <mergeCell ref="B2:J2"/>
    <mergeCell ref="K133:L133"/>
    <mergeCell ref="C134:E134"/>
    <mergeCell ref="F134:J134"/>
    <mergeCell ref="K134:L134"/>
    <mergeCell ref="B13:D13"/>
    <mergeCell ref="B16:J16"/>
    <mergeCell ref="C17:E17"/>
    <mergeCell ref="F17:J17"/>
    <mergeCell ref="B149:D149"/>
    <mergeCell ref="A5:A12"/>
    <mergeCell ref="A136:A148"/>
    <mergeCell ref="B129:D129"/>
    <mergeCell ref="B133:J133"/>
    <mergeCell ref="A19:A128"/>
  </mergeCells>
  <pageMargins left="0.70866141732283472" right="0.70866141732283472" top="0.74803149606299213" bottom="0.74803149606299213" header="0.31496062992125984" footer="0.31496062992125984"/>
  <pageSetup paperSize="9" scale="59" fitToHeight="4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28"/>
  <sheetViews>
    <sheetView showGridLines="0" tabSelected="1" topLeftCell="A11" workbookViewId="0">
      <selection activeCell="G23" sqref="G23"/>
    </sheetView>
  </sheetViews>
  <sheetFormatPr defaultRowHeight="12.75" x14ac:dyDescent="0.2"/>
  <cols>
    <col min="1" max="1" width="15.42578125" customWidth="1"/>
    <col min="2" max="2" width="40.85546875" customWidth="1"/>
    <col min="3" max="6" width="26.5703125" customWidth="1"/>
    <col min="7" max="7" width="12.7109375" customWidth="1"/>
  </cols>
  <sheetData>
    <row r="2" spans="1:7" ht="23.25" x14ac:dyDescent="0.35">
      <c r="A2" s="115" t="s">
        <v>540</v>
      </c>
      <c r="B2" s="115"/>
      <c r="C2" s="115"/>
      <c r="D2" s="115"/>
      <c r="E2" s="115"/>
      <c r="F2" s="115"/>
      <c r="G2" s="115"/>
    </row>
    <row r="4" spans="1:7" ht="15.75" x14ac:dyDescent="0.25">
      <c r="A4" s="19" t="s">
        <v>527</v>
      </c>
      <c r="B4" s="19"/>
      <c r="C4" s="119"/>
      <c r="D4" s="119"/>
      <c r="E4" s="119"/>
      <c r="F4" s="119"/>
    </row>
    <row r="5" spans="1:7" ht="15.75" x14ac:dyDescent="0.25">
      <c r="A5" s="19" t="s">
        <v>528</v>
      </c>
      <c r="B5" s="19"/>
      <c r="C5" s="119"/>
      <c r="D5" s="119"/>
      <c r="E5" s="119"/>
      <c r="F5" s="119"/>
    </row>
    <row r="6" spans="1:7" ht="15.75" x14ac:dyDescent="0.25">
      <c r="A6" s="19" t="s">
        <v>530</v>
      </c>
      <c r="B6" s="19"/>
      <c r="C6" s="119"/>
      <c r="D6" s="119"/>
      <c r="E6" s="119"/>
      <c r="F6" s="119"/>
    </row>
    <row r="8" spans="1:7" ht="18" x14ac:dyDescent="0.25">
      <c r="A8" s="139" t="s">
        <v>525</v>
      </c>
      <c r="B8" s="139"/>
      <c r="C8" s="139"/>
      <c r="D8" s="139"/>
      <c r="E8" s="139"/>
      <c r="F8" s="139"/>
      <c r="G8" s="139"/>
    </row>
    <row r="11" spans="1:7" x14ac:dyDescent="0.2">
      <c r="A11" s="141" t="s">
        <v>455</v>
      </c>
      <c r="B11" s="141" t="s">
        <v>1</v>
      </c>
      <c r="C11" s="32" t="s">
        <v>456</v>
      </c>
      <c r="D11" s="32" t="s">
        <v>458</v>
      </c>
      <c r="E11" s="32" t="s">
        <v>459</v>
      </c>
      <c r="F11" s="32" t="s">
        <v>461</v>
      </c>
      <c r="G11" s="141" t="s">
        <v>0</v>
      </c>
    </row>
    <row r="12" spans="1:7" x14ac:dyDescent="0.2">
      <c r="A12" s="141"/>
      <c r="B12" s="141"/>
      <c r="C12" s="32" t="s">
        <v>457</v>
      </c>
      <c r="D12" s="78" t="s">
        <v>524</v>
      </c>
      <c r="E12" s="32" t="s">
        <v>460</v>
      </c>
      <c r="F12" s="32" t="s">
        <v>462</v>
      </c>
      <c r="G12" s="141"/>
    </row>
    <row r="13" spans="1:7" ht="45" customHeight="1" x14ac:dyDescent="0.2">
      <c r="A13" s="84" t="s">
        <v>463</v>
      </c>
      <c r="B13" s="85" t="s">
        <v>464</v>
      </c>
      <c r="C13" s="86" t="s">
        <v>465</v>
      </c>
      <c r="D13" s="86" t="s">
        <v>466</v>
      </c>
      <c r="E13" s="86" t="s">
        <v>467</v>
      </c>
      <c r="F13" s="86" t="s">
        <v>468</v>
      </c>
      <c r="G13" s="87">
        <v>10</v>
      </c>
    </row>
    <row r="14" spans="1:7" ht="51" x14ac:dyDescent="0.2">
      <c r="A14" s="84" t="s">
        <v>469</v>
      </c>
      <c r="B14" s="85" t="s">
        <v>470</v>
      </c>
      <c r="C14" s="86" t="s">
        <v>471</v>
      </c>
      <c r="D14" s="86" t="s">
        <v>472</v>
      </c>
      <c r="E14" s="86" t="s">
        <v>473</v>
      </c>
      <c r="F14" s="86" t="s">
        <v>474</v>
      </c>
      <c r="G14" s="87">
        <v>10</v>
      </c>
    </row>
    <row r="15" spans="1:7" ht="44.25" customHeight="1" x14ac:dyDescent="0.2">
      <c r="A15" s="84" t="s">
        <v>475</v>
      </c>
      <c r="B15" s="88" t="s">
        <v>503</v>
      </c>
      <c r="C15" s="85" t="s">
        <v>476</v>
      </c>
      <c r="D15" s="88" t="s">
        <v>502</v>
      </c>
      <c r="E15" s="88" t="s">
        <v>504</v>
      </c>
      <c r="F15" s="88" t="s">
        <v>505</v>
      </c>
      <c r="G15" s="87">
        <v>10</v>
      </c>
    </row>
    <row r="16" spans="1:7" ht="38.25" customHeight="1" x14ac:dyDescent="0.2">
      <c r="A16" s="146" t="s">
        <v>477</v>
      </c>
      <c r="B16" s="147" t="s">
        <v>478</v>
      </c>
      <c r="C16" s="147" t="s">
        <v>479</v>
      </c>
      <c r="D16" s="147" t="s">
        <v>480</v>
      </c>
      <c r="E16" s="145" t="s">
        <v>506</v>
      </c>
      <c r="F16" s="145" t="s">
        <v>507</v>
      </c>
      <c r="G16" s="140">
        <v>10</v>
      </c>
    </row>
    <row r="17" spans="1:9" ht="27" customHeight="1" x14ac:dyDescent="0.2">
      <c r="A17" s="146"/>
      <c r="B17" s="147"/>
      <c r="C17" s="147"/>
      <c r="D17" s="147"/>
      <c r="E17" s="145"/>
      <c r="F17" s="145"/>
      <c r="G17" s="140"/>
    </row>
    <row r="18" spans="1:9" ht="38.25" customHeight="1" x14ac:dyDescent="0.2">
      <c r="A18" s="84" t="s">
        <v>481</v>
      </c>
      <c r="B18" s="85" t="s">
        <v>482</v>
      </c>
      <c r="C18" s="85" t="s">
        <v>483</v>
      </c>
      <c r="D18" s="85" t="s">
        <v>484</v>
      </c>
      <c r="E18" s="85" t="s">
        <v>485</v>
      </c>
      <c r="F18" s="88" t="s">
        <v>508</v>
      </c>
      <c r="G18" s="87">
        <v>10</v>
      </c>
    </row>
    <row r="19" spans="1:9" ht="38.25" customHeight="1" x14ac:dyDescent="0.2">
      <c r="A19" s="84" t="s">
        <v>486</v>
      </c>
      <c r="B19" s="85" t="s">
        <v>487</v>
      </c>
      <c r="C19" s="85" t="s">
        <v>488</v>
      </c>
      <c r="D19" s="85" t="s">
        <v>489</v>
      </c>
      <c r="E19" s="88" t="s">
        <v>509</v>
      </c>
      <c r="F19" s="85" t="s">
        <v>490</v>
      </c>
      <c r="G19" s="87">
        <v>10</v>
      </c>
    </row>
    <row r="20" spans="1:9" ht="75.75" customHeight="1" x14ac:dyDescent="0.2">
      <c r="A20" s="84" t="s">
        <v>526</v>
      </c>
      <c r="B20" s="88" t="s">
        <v>510</v>
      </c>
      <c r="C20" s="88" t="s">
        <v>511</v>
      </c>
      <c r="D20" s="88" t="s">
        <v>512</v>
      </c>
      <c r="E20" s="88" t="s">
        <v>513</v>
      </c>
      <c r="F20" s="88" t="s">
        <v>514</v>
      </c>
      <c r="G20" s="87">
        <v>10</v>
      </c>
    </row>
    <row r="21" spans="1:9" ht="59.25" customHeight="1" x14ac:dyDescent="0.2">
      <c r="A21" s="84" t="s">
        <v>491</v>
      </c>
      <c r="B21" s="85" t="s">
        <v>492</v>
      </c>
      <c r="C21" s="85" t="s">
        <v>493</v>
      </c>
      <c r="D21" s="89" t="s">
        <v>515</v>
      </c>
      <c r="E21" s="85" t="s">
        <v>494</v>
      </c>
      <c r="F21" s="85" t="s">
        <v>495</v>
      </c>
      <c r="G21" s="87">
        <v>10</v>
      </c>
    </row>
    <row r="22" spans="1:9" ht="63.75" customHeight="1" x14ac:dyDescent="0.2">
      <c r="A22" s="84" t="s">
        <v>496</v>
      </c>
      <c r="B22" s="85" t="s">
        <v>497</v>
      </c>
      <c r="C22" s="88" t="s">
        <v>516</v>
      </c>
      <c r="D22" s="88" t="s">
        <v>517</v>
      </c>
      <c r="E22" s="88" t="s">
        <v>518</v>
      </c>
      <c r="F22" s="89" t="s">
        <v>519</v>
      </c>
      <c r="G22" s="87">
        <v>10</v>
      </c>
    </row>
    <row r="23" spans="1:9" ht="83.25" customHeight="1" x14ac:dyDescent="0.2">
      <c r="A23" s="84" t="s">
        <v>498</v>
      </c>
      <c r="B23" s="88" t="s">
        <v>520</v>
      </c>
      <c r="C23" s="85" t="s">
        <v>499</v>
      </c>
      <c r="D23" s="89" t="s">
        <v>521</v>
      </c>
      <c r="E23" s="89" t="s">
        <v>523</v>
      </c>
      <c r="F23" s="89" t="s">
        <v>522</v>
      </c>
      <c r="G23" s="87">
        <v>10</v>
      </c>
    </row>
    <row r="24" spans="1:9" x14ac:dyDescent="0.2">
      <c r="A24" s="143"/>
      <c r="B24" s="143"/>
      <c r="C24" s="143"/>
      <c r="D24" s="143"/>
      <c r="E24" s="143"/>
      <c r="F24" s="80" t="s">
        <v>500</v>
      </c>
      <c r="G24" s="79">
        <f>SUM(G13:G23)</f>
        <v>100</v>
      </c>
    </row>
    <row r="25" spans="1:9" x14ac:dyDescent="0.2">
      <c r="A25" s="144" t="s">
        <v>501</v>
      </c>
      <c r="B25" s="144"/>
      <c r="C25" s="144"/>
      <c r="D25" s="144"/>
      <c r="E25" s="144"/>
      <c r="F25" s="91" t="s">
        <v>541</v>
      </c>
      <c r="G25" s="92">
        <f>G24*40%</f>
        <v>40</v>
      </c>
      <c r="H25" s="93" t="s">
        <v>542</v>
      </c>
    </row>
    <row r="26" spans="1:9" x14ac:dyDescent="0.2">
      <c r="A26" s="83"/>
      <c r="B26" s="83"/>
      <c r="C26" s="83"/>
      <c r="D26" s="83"/>
      <c r="E26" s="83"/>
      <c r="F26" s="83"/>
      <c r="G26" s="83"/>
      <c r="H26" s="83"/>
      <c r="I26" s="83"/>
    </row>
    <row r="27" spans="1:9" ht="12.75" customHeight="1" x14ac:dyDescent="0.2">
      <c r="A27" s="142" t="s">
        <v>543</v>
      </c>
      <c r="B27" s="142"/>
      <c r="C27" s="142"/>
      <c r="D27" s="142"/>
      <c r="E27" s="142"/>
      <c r="F27" s="142"/>
      <c r="G27" s="142"/>
      <c r="H27" s="81"/>
      <c r="I27" s="81"/>
    </row>
    <row r="28" spans="1:9" x14ac:dyDescent="0.2">
      <c r="A28" s="142"/>
      <c r="B28" s="142"/>
      <c r="C28" s="142"/>
      <c r="D28" s="142"/>
      <c r="E28" s="142"/>
      <c r="F28" s="142"/>
      <c r="G28" s="142"/>
      <c r="H28" s="82"/>
      <c r="I28" s="82"/>
    </row>
  </sheetData>
  <mergeCells count="18">
    <mergeCell ref="G16:G17"/>
    <mergeCell ref="A11:A12"/>
    <mergeCell ref="B11:B12"/>
    <mergeCell ref="G11:G12"/>
    <mergeCell ref="A27:G28"/>
    <mergeCell ref="A24:E24"/>
    <mergeCell ref="A25:E25"/>
    <mergeCell ref="E16:E17"/>
    <mergeCell ref="F16:F17"/>
    <mergeCell ref="A16:A17"/>
    <mergeCell ref="B16:B17"/>
    <mergeCell ref="C16:C17"/>
    <mergeCell ref="D16:D17"/>
    <mergeCell ref="A2:G2"/>
    <mergeCell ref="A8:G8"/>
    <mergeCell ref="C4:F4"/>
    <mergeCell ref="C5:F5"/>
    <mergeCell ref="C6:F6"/>
  </mergeCells>
  <pageMargins left="0.23" right="0.18" top="0.25" bottom="0.26" header="0.13" footer="0.17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G51"/>
  <sheetViews>
    <sheetView showGridLines="0" zoomScale="70" zoomScaleNormal="70" workbookViewId="0">
      <selection activeCell="A4" sqref="A4:G4"/>
    </sheetView>
  </sheetViews>
  <sheetFormatPr defaultRowHeight="12.75" x14ac:dyDescent="0.2"/>
  <cols>
    <col min="2" max="2" width="34.5703125" customWidth="1"/>
    <col min="3" max="3" width="19.7109375" customWidth="1"/>
    <col min="4" max="4" width="17.85546875" customWidth="1"/>
    <col min="6" max="6" width="17.28515625" customWidth="1"/>
  </cols>
  <sheetData>
    <row r="4" spans="1:7" ht="27.75" x14ac:dyDescent="0.4">
      <c r="A4" s="116" t="s">
        <v>540</v>
      </c>
      <c r="B4" s="116"/>
      <c r="C4" s="116"/>
      <c r="D4" s="116"/>
      <c r="E4" s="116"/>
      <c r="F4" s="116"/>
      <c r="G4" s="116"/>
    </row>
    <row r="9" spans="1:7" ht="20.25" x14ac:dyDescent="0.3">
      <c r="B9" s="150" t="s">
        <v>31</v>
      </c>
      <c r="C9" s="150"/>
      <c r="D9" s="150"/>
      <c r="E9" s="150"/>
      <c r="F9" s="150"/>
    </row>
    <row r="12" spans="1:7" x14ac:dyDescent="0.2">
      <c r="D12" s="20"/>
    </row>
    <row r="13" spans="1:7" x14ac:dyDescent="0.2">
      <c r="D13" s="20"/>
    </row>
    <row r="14" spans="1:7" ht="15.75" x14ac:dyDescent="0.25">
      <c r="A14" s="19" t="s">
        <v>527</v>
      </c>
      <c r="B14" s="19"/>
      <c r="C14" s="119"/>
      <c r="D14" s="119"/>
      <c r="E14" s="119"/>
      <c r="F14" s="119"/>
    </row>
    <row r="15" spans="1:7" ht="15.75" x14ac:dyDescent="0.25">
      <c r="A15" s="19" t="s">
        <v>528</v>
      </c>
      <c r="B15" s="19"/>
      <c r="C15" s="119"/>
      <c r="D15" s="119"/>
      <c r="E15" s="119"/>
      <c r="F15" s="119"/>
    </row>
    <row r="16" spans="1:7" ht="15.75" x14ac:dyDescent="0.25">
      <c r="A16" s="19" t="s">
        <v>530</v>
      </c>
      <c r="B16" s="19"/>
      <c r="C16" s="119"/>
      <c r="D16" s="119"/>
      <c r="E16" s="119"/>
      <c r="F16" s="119"/>
    </row>
    <row r="17" spans="2:6" x14ac:dyDescent="0.2">
      <c r="D17" s="20"/>
    </row>
    <row r="18" spans="2:6" x14ac:dyDescent="0.2">
      <c r="D18" s="20"/>
    </row>
    <row r="19" spans="2:6" x14ac:dyDescent="0.2">
      <c r="D19" s="20"/>
    </row>
    <row r="20" spans="2:6" x14ac:dyDescent="0.2">
      <c r="D20" s="20"/>
    </row>
    <row r="21" spans="2:6" x14ac:dyDescent="0.2">
      <c r="B21" s="15"/>
    </row>
    <row r="23" spans="2:6" ht="27.6" customHeight="1" x14ac:dyDescent="0.2">
      <c r="B23" s="3"/>
      <c r="C23" s="103" t="s">
        <v>29</v>
      </c>
      <c r="D23" s="160"/>
    </row>
    <row r="24" spans="2:6" ht="15" x14ac:dyDescent="0.2">
      <c r="B24" s="21" t="s">
        <v>533</v>
      </c>
      <c r="C24" s="23">
        <f>'PEG-Obt. di settore'!C15:D15</f>
        <v>13.5</v>
      </c>
      <c r="D24" s="24" t="s">
        <v>536</v>
      </c>
    </row>
    <row r="25" spans="2:6" ht="15" x14ac:dyDescent="0.2">
      <c r="B25" s="21" t="s">
        <v>27</v>
      </c>
      <c r="C25" s="23">
        <f>'PEG-Obt. di settore'!G29</f>
        <v>45</v>
      </c>
      <c r="D25" s="24" t="s">
        <v>537</v>
      </c>
    </row>
    <row r="26" spans="2:6" ht="15.75" x14ac:dyDescent="0.25">
      <c r="B26" s="21" t="s">
        <v>28</v>
      </c>
      <c r="C26" s="23">
        <f>'CMPT. Organizz.'!G25</f>
        <v>40</v>
      </c>
      <c r="D26" s="24" t="s">
        <v>542</v>
      </c>
      <c r="E26" s="163" t="s">
        <v>532</v>
      </c>
      <c r="F26" s="117"/>
    </row>
    <row r="27" spans="2:6" ht="15.75" x14ac:dyDescent="0.25">
      <c r="B27" s="22" t="s">
        <v>30</v>
      </c>
      <c r="C27" s="25">
        <f>SUM(C24:C26)</f>
        <v>98.5</v>
      </c>
      <c r="D27" s="26" t="s">
        <v>24</v>
      </c>
      <c r="E27" s="161"/>
      <c r="F27" s="162"/>
    </row>
    <row r="30" spans="2:6" x14ac:dyDescent="0.2">
      <c r="B30" t="s">
        <v>535</v>
      </c>
    </row>
    <row r="31" spans="2:6" x14ac:dyDescent="0.2">
      <c r="B31" s="151"/>
      <c r="C31" s="152"/>
      <c r="D31" s="152"/>
      <c r="E31" s="152"/>
      <c r="F31" s="153"/>
    </row>
    <row r="32" spans="2:6" x14ac:dyDescent="0.2">
      <c r="B32" s="154"/>
      <c r="C32" s="155"/>
      <c r="D32" s="155"/>
      <c r="E32" s="155"/>
      <c r="F32" s="156"/>
    </row>
    <row r="33" spans="2:6" x14ac:dyDescent="0.2">
      <c r="B33" s="154"/>
      <c r="C33" s="155"/>
      <c r="D33" s="155"/>
      <c r="E33" s="155"/>
      <c r="F33" s="156"/>
    </row>
    <row r="34" spans="2:6" x14ac:dyDescent="0.2">
      <c r="B34" s="154"/>
      <c r="C34" s="155"/>
      <c r="D34" s="155"/>
      <c r="E34" s="155"/>
      <c r="F34" s="156"/>
    </row>
    <row r="35" spans="2:6" x14ac:dyDescent="0.2">
      <c r="B35" s="154"/>
      <c r="C35" s="155"/>
      <c r="D35" s="155"/>
      <c r="E35" s="155"/>
      <c r="F35" s="156"/>
    </row>
    <row r="36" spans="2:6" x14ac:dyDescent="0.2">
      <c r="B36" s="154"/>
      <c r="C36" s="155"/>
      <c r="D36" s="155"/>
      <c r="E36" s="155"/>
      <c r="F36" s="156"/>
    </row>
    <row r="37" spans="2:6" x14ac:dyDescent="0.2">
      <c r="B37" s="154"/>
      <c r="C37" s="155"/>
      <c r="D37" s="155"/>
      <c r="E37" s="155"/>
      <c r="F37" s="156"/>
    </row>
    <row r="38" spans="2:6" x14ac:dyDescent="0.2">
      <c r="B38" s="154"/>
      <c r="C38" s="155"/>
      <c r="D38" s="155"/>
      <c r="E38" s="155"/>
      <c r="F38" s="156"/>
    </row>
    <row r="39" spans="2:6" x14ac:dyDescent="0.2">
      <c r="B39" s="157"/>
      <c r="C39" s="158"/>
      <c r="D39" s="158"/>
      <c r="E39" s="158"/>
      <c r="F39" s="159"/>
    </row>
    <row r="44" spans="2:6" x14ac:dyDescent="0.2">
      <c r="B44" s="68" t="s">
        <v>544</v>
      </c>
      <c r="C44" s="58"/>
      <c r="E44" s="149" t="s">
        <v>450</v>
      </c>
      <c r="F44" s="149"/>
    </row>
    <row r="46" spans="2:6" x14ac:dyDescent="0.2">
      <c r="B46" s="20"/>
      <c r="C46" s="20"/>
      <c r="E46" s="20"/>
      <c r="F46" s="20"/>
    </row>
    <row r="49" spans="5:6" x14ac:dyDescent="0.2">
      <c r="E49" s="149" t="s">
        <v>531</v>
      </c>
      <c r="F49" s="149"/>
    </row>
    <row r="50" spans="5:6" x14ac:dyDescent="0.2">
      <c r="E50" s="148"/>
      <c r="F50" s="148"/>
    </row>
    <row r="51" spans="5:6" x14ac:dyDescent="0.2">
      <c r="E51" s="20"/>
      <c r="F51" s="20"/>
    </row>
  </sheetData>
  <mergeCells count="12">
    <mergeCell ref="E50:F50"/>
    <mergeCell ref="A4:G4"/>
    <mergeCell ref="E49:F49"/>
    <mergeCell ref="B9:F9"/>
    <mergeCell ref="E44:F44"/>
    <mergeCell ref="B31:F39"/>
    <mergeCell ref="C14:F14"/>
    <mergeCell ref="C15:F15"/>
    <mergeCell ref="C23:D23"/>
    <mergeCell ref="E27:F27"/>
    <mergeCell ref="E26:F26"/>
    <mergeCell ref="C16:F16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4</vt:i4>
      </vt:variant>
    </vt:vector>
  </HeadingPairs>
  <TitlesOfParts>
    <vt:vector size="9" baseType="lpstr">
      <vt:lpstr>PEG-Obt. di settore</vt:lpstr>
      <vt:lpstr>PEG Ris. finanziarie entrate</vt:lpstr>
      <vt:lpstr>PEG Ris. finanziarie spese</vt:lpstr>
      <vt:lpstr>CMPT. Organizz.</vt:lpstr>
      <vt:lpstr>Complessivo</vt:lpstr>
      <vt:lpstr>'CMPT. Organizz.'!Area_stampa</vt:lpstr>
      <vt:lpstr>'PEG-Obt. di settore'!Area_stampa</vt:lpstr>
      <vt:lpstr>Complessivo!Print_Area</vt:lpstr>
      <vt:lpstr>'PEG-Obt. di settore'!Print_Area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Rebora</dc:creator>
  <cp:lastModifiedBy>Chiara Bergamini</cp:lastModifiedBy>
  <cp:lastPrinted>2019-01-30T08:39:49Z</cp:lastPrinted>
  <dcterms:created xsi:type="dcterms:W3CDTF">2013-02-12T10:06:18Z</dcterms:created>
  <dcterms:modified xsi:type="dcterms:W3CDTF">2020-03-02T08:42:25Z</dcterms:modified>
</cp:coreProperties>
</file>